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W:\ServiceBudget\Engagements\MARCHÉS PUBLICS\MARCHÉS\Marchés publics 2025\06 - DESENFUMAGE\2 - DOSSIER DE CONSULTATION\01 - VERSION TRAVAIL\01 - AE\"/>
    </mc:Choice>
  </mc:AlternateContent>
  <xr:revisionPtr revIDLastSave="0" documentId="13_ncr:1_{65778B0A-B6BD-4AE8-9179-2D0105129177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DPGF" sheetId="1" r:id="rId1"/>
  </sheets>
  <definedNames>
    <definedName name="Excel_BuiltIn_Print_Area" localSheetId="0">DPGF!$A$1:$Q$118</definedName>
    <definedName name="Excel_BuiltIn_Print_Area_1_1_1">#REF!</definedName>
    <definedName name="Excel_BuiltIn_Print_Area_2_1">DPGF!$A$5:$O$118</definedName>
    <definedName name="Excel_BuiltIn_Print_Area_2_1_1">DPGF!$A$5:$P$118</definedName>
    <definedName name="Excel_BuiltIn_Print_Area_3">#REF!</definedName>
    <definedName name="_xlnm.Print_Titles" localSheetId="0">DPGF!$1:$11</definedName>
    <definedName name="_xlnm.Print_Area" localSheetId="0">DPGF!$A$1:$O$118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" i="1" l="1"/>
  <c r="O97" i="1"/>
  <c r="O96" i="1"/>
  <c r="O95" i="1"/>
  <c r="O91" i="1"/>
  <c r="O90" i="1"/>
  <c r="O88" i="1"/>
  <c r="O89" i="1"/>
  <c r="O82" i="1"/>
  <c r="O80" i="1"/>
  <c r="O79" i="1"/>
  <c r="O78" i="1"/>
  <c r="O77" i="1"/>
  <c r="O76" i="1"/>
  <c r="O75" i="1"/>
  <c r="O74" i="1"/>
  <c r="O73" i="1"/>
  <c r="O68" i="1"/>
  <c r="O67" i="1"/>
  <c r="O62" i="1"/>
  <c r="O61" i="1"/>
  <c r="O60" i="1"/>
  <c r="O59" i="1"/>
  <c r="O58" i="1"/>
  <c r="O57" i="1"/>
  <c r="O56" i="1"/>
  <c r="O51" i="1"/>
  <c r="O50" i="1"/>
  <c r="O49" i="1"/>
  <c r="O48" i="1"/>
  <c r="O47" i="1"/>
  <c r="O46" i="1"/>
  <c r="O45" i="1"/>
  <c r="O40" i="1"/>
  <c r="O39" i="1"/>
  <c r="O38" i="1"/>
  <c r="O37" i="1"/>
  <c r="O36" i="1"/>
  <c r="O35" i="1"/>
  <c r="O34" i="1"/>
  <c r="O29" i="1"/>
  <c r="O28" i="1"/>
  <c r="O27" i="1"/>
  <c r="O22" i="1"/>
  <c r="O21" i="1"/>
  <c r="O20" i="1"/>
  <c r="O19" i="1"/>
  <c r="O18" i="1"/>
  <c r="O17" i="1"/>
  <c r="O110" i="1"/>
  <c r="J93" i="1"/>
  <c r="B111" i="1"/>
  <c r="B110" i="1"/>
  <c r="J84" i="1"/>
  <c r="O84" i="1"/>
  <c r="O109" i="1" s="1"/>
  <c r="J24" i="1" l="1"/>
  <c r="J31" i="1"/>
  <c r="J42" i="1"/>
  <c r="J53" i="1"/>
  <c r="J64" i="1"/>
  <c r="J70" i="1"/>
  <c r="J99" i="1"/>
  <c r="B103" i="1"/>
  <c r="B104" i="1"/>
  <c r="B105" i="1"/>
  <c r="B106" i="1"/>
  <c r="B107" i="1"/>
  <c r="B108" i="1"/>
  <c r="B109" i="1"/>
  <c r="O70" i="1" l="1"/>
  <c r="O108" i="1" s="1"/>
  <c r="O99" i="1"/>
  <c r="O111" i="1" s="1"/>
  <c r="O42" i="1"/>
  <c r="O105" i="1" s="1"/>
  <c r="O31" i="1"/>
  <c r="O104" i="1" s="1"/>
  <c r="O64" i="1"/>
  <c r="O107" i="1" s="1"/>
  <c r="O53" i="1"/>
  <c r="O106" i="1" s="1"/>
  <c r="O24" i="1"/>
  <c r="O103" i="1" s="1"/>
  <c r="O113" i="1" s="1"/>
  <c r="O115" i="1" s="1"/>
  <c r="O117" i="1" s="1"/>
</calcChain>
</file>

<file path=xl/sharedStrings.xml><?xml version="1.0" encoding="utf-8"?>
<sst xmlns="http://schemas.openxmlformats.org/spreadsheetml/2006/main" count="144" uniqueCount="81">
  <si>
    <t>Projet :</t>
  </si>
  <si>
    <t>Desenfumage – ENSAD</t>
  </si>
  <si>
    <t>Date :</t>
  </si>
  <si>
    <t>Doc :</t>
  </si>
  <si>
    <t>Cadre de décomposition du prix global et forfaitaire</t>
  </si>
  <si>
    <t xml:space="preserve">Indice : </t>
  </si>
  <si>
    <t>Réf. :</t>
  </si>
  <si>
    <t>DCE : DPGF</t>
  </si>
  <si>
    <t>Auteur :</t>
  </si>
  <si>
    <t>ENSAD</t>
  </si>
  <si>
    <t>Cadre de Décomposition du prix global et forfaitaire</t>
  </si>
  <si>
    <t>Lot unique</t>
  </si>
  <si>
    <r>
      <rPr>
        <b/>
        <sz val="10"/>
        <color indexed="8"/>
        <rFont val="Arial"/>
        <family val="2"/>
        <charset val="1"/>
      </rPr>
      <t>Entreprise :</t>
    </r>
    <r>
      <rPr>
        <b/>
        <sz val="10"/>
        <color indexed="12"/>
        <rFont val="Arial"/>
        <family val="2"/>
        <charset val="1"/>
      </rPr>
      <t xml:space="preserve"> </t>
    </r>
  </si>
  <si>
    <t>N°</t>
  </si>
  <si>
    <t>Désignation</t>
  </si>
  <si>
    <t>U</t>
  </si>
  <si>
    <t>PU €</t>
  </si>
  <si>
    <t>PT € HT</t>
  </si>
  <si>
    <t>1</t>
  </si>
  <si>
    <t>CCTP-1A : Remplacement des volets CF VB-1-04-VSD01 et VB-1-05-VSD02</t>
  </si>
  <si>
    <t>Balisage protection et mise en sécurité de la zone</t>
  </si>
  <si>
    <t>Dépose évacuation et dénaturation du matériel en place</t>
  </si>
  <si>
    <t>Agrandissement de la trémie existante pour la mise en place d’un volet CF de 21 dm² de passage libre</t>
  </si>
  <si>
    <t>Fourniture et pose d’une manchette promat EI60</t>
  </si>
  <si>
    <t>Fourniture et pose en lieu et place de l’ancien d’un volet CF EI60 à portillon</t>
  </si>
  <si>
    <t>Raccordement électrique avec le câblage existante</t>
  </si>
  <si>
    <t>Mise en service et essai avec reprise du débit</t>
  </si>
  <si>
    <t>2</t>
  </si>
  <si>
    <t>CCTP-1B : Remplacement des courroies sur l’ensemble des ventilateurs</t>
  </si>
  <si>
    <t>Dépose évacuation et dénaturation des courroies en place</t>
  </si>
  <si>
    <t>Ens</t>
  </si>
  <si>
    <t>Fourniture et pose de l’ensemble des courroies</t>
  </si>
  <si>
    <t>Réglage des courroies (tension, alignement)</t>
  </si>
  <si>
    <t>3</t>
  </si>
  <si>
    <r>
      <rPr>
        <b/>
        <sz val="10"/>
        <rFont val="Arial"/>
        <family val="2"/>
      </rPr>
      <t xml:space="preserve">CCTP-1C : </t>
    </r>
    <r>
      <rPr>
        <b/>
        <sz val="10"/>
        <rFont val="Arial"/>
        <family val="2"/>
        <charset val="1"/>
      </rPr>
      <t>Remplacement du ventilateur axial d’insufflation VSD07 scenographie</t>
    </r>
  </si>
  <si>
    <t>Dépose, évacuation et dénaturation du matériel en place</t>
  </si>
  <si>
    <t>Fourniture et pose d'un ventilateur hélicoïdale F400 2h 1 vitesse pour un débit de 3690 m3/h y compris coffret de relayage</t>
  </si>
  <si>
    <t>Fourniture et pose d'une pièce d'adaptation pour se raccorder au réseau aéraulique existant</t>
  </si>
  <si>
    <t>Fourniture et pose d'un nouveau supportage pour le ventilateur</t>
  </si>
  <si>
    <t xml:space="preserve">Mise en service </t>
  </si>
  <si>
    <t>4</t>
  </si>
  <si>
    <t>CCTP-1D : Remplacement du ventilateur d'extraction VED 03 ULM</t>
  </si>
  <si>
    <t>Balisage , protection et mise en sécurité de la zone</t>
  </si>
  <si>
    <t>Fourniture et pose d'un ventilateur type caisson  F400 2h 1 vitesse pour un débit de 5400 m3/h y compris coffret de relayage</t>
  </si>
  <si>
    <t>Fourniture et pose d'une pièce d'adaptation pour se raccorder au réseau aéraulique existant 
avec reprise de gaine CF</t>
  </si>
  <si>
    <t>Modification de l'aéraulique sur les bouche d'extraction du R+3 au R-2</t>
  </si>
  <si>
    <t>5</t>
  </si>
  <si>
    <t>CCTP-1E : Remplacement du ventilateur d'extraction VED 01 ULM</t>
  </si>
  <si>
    <t>Fourniture et pose d'un ventilateur BSP F400 2h 1 vitesse pour un débit de 10800 m3/h y 
compris coffret de relayage</t>
  </si>
  <si>
    <t>Fourniture et pose d'une pièce d'adaptation pour se raccorder au réseau aéraulique existant 
avec reprise d gaine CF</t>
  </si>
  <si>
    <t>Mise en service</t>
  </si>
  <si>
    <t>6</t>
  </si>
  <si>
    <t>CCTP-1F : Modification de l’aéraulique sur les bouches d’extractions</t>
  </si>
  <si>
    <t>VED06 R-2 : créer une pièce aéraulique permettant de réaliser une continuité de la gaine jusqu’à la grille d’extraction au droit de la partie basse du plénum</t>
  </si>
  <si>
    <t>VED05 R-2/RDC : créer une pièce aéraulique permettant de réaliser une continuité de la gaine jusqu’à la grille d’extraction au droit de la partie basse du plénum</t>
  </si>
  <si>
    <t>7</t>
  </si>
  <si>
    <t>Gestion et suivi des travaux</t>
  </si>
  <si>
    <t>Reprise sur les zones associé au ventilateur remplacé</t>
  </si>
  <si>
    <t>DOE</t>
  </si>
  <si>
    <t>RECAPITULATIF</t>
  </si>
  <si>
    <t>MONTANT TOTAL H.T.</t>
  </si>
  <si>
    <t>TVA 20%</t>
  </si>
  <si>
    <t>MONTANT TOTAL TTC</t>
  </si>
  <si>
    <t>Nota : les quantités qui apparaissent dans la colonne « MOE » correspondent à l'estimation faite par le maître d'ouvrage. Elles sont données à titre indicatif et seront à vérifier et à adapter le cas échéant.</t>
  </si>
  <si>
    <t>CCTP-1G : Remplacement de 42 grilles de Désenfumage</t>
  </si>
  <si>
    <t>8</t>
  </si>
  <si>
    <t>CCTP-1H : Audit technique ventilation/désenfumage - Ateliers R-2</t>
  </si>
  <si>
    <t>9</t>
  </si>
  <si>
    <t>CCTP-1I : Divers</t>
  </si>
  <si>
    <t>Mission d’audit technique des réseaux de ventilation et de désenfumage au sein des ateliers METAL, BOIS, MAQUETTE et RÉSINE (niveau R-2), comprenant :
- Relevé des réseaux et implantations des clapets
- État des réseaux (visuel, accessibilité, dysfonctionnements)
- Tests (débits, déclenchements, bruit, accessibilité trappes)
- Analyse des non-conformités réglementaires (IT246, ERP type R)
- Propositions de remédiation chiffrées et priorisées
- Rapport illustré, avec plans et tableau budgétaire synthétique
**Mission réalisée au forfait, sans révision de prix.**</t>
  </si>
  <si>
    <r>
      <t xml:space="preserve">Détail Main d'œuvre - Maintenance et pose des grilles : 
</t>
    </r>
    <r>
      <rPr>
        <sz val="10"/>
        <rFont val="Arial"/>
        <family val="2"/>
      </rPr>
      <t>- dépose des grilles et capots de protection donnant accès aux systèmes de déclenchement
- ouverture de l’appareil et vérification de l’état général
- vérification des tensions
- contrôle de l’état du système de blocage en position de sécurité
- contrôle de l’état des joints
- vérification du système de déclenchement sur le plan mécanique : doigt d’accrochage,
verrouillage déverrouillage, graissage des pièces en mouvement
- vérification du système de déclenchement sur la plan électrique : nettoyage de la face
avant, de la plaque de retenue de l’électro-aimant, contrôle des fusibles
- remise des appareils en position d’attente après essais
- Dépose de trois volets pour le scellement des cadres, repose des volets après scellement.</t>
    </r>
  </si>
  <si>
    <t>Grilles de désenfumage  -  600x700</t>
  </si>
  <si>
    <t>Grilles de désenfumage  -  400x700</t>
  </si>
  <si>
    <t>Grilles de désenfumage  -  500x850</t>
  </si>
  <si>
    <t>Grilles de désenfumage  -  600x860</t>
  </si>
  <si>
    <t>Grilles de désenfumage  -  700x700</t>
  </si>
  <si>
    <t>Grilles de désenfumage  -  620x1020</t>
  </si>
  <si>
    <t>Grilles de désenfumage  -  640x920</t>
  </si>
  <si>
    <t>Grilles de désenfumage  -  510x970</t>
  </si>
  <si>
    <t>Quantité
estimative</t>
  </si>
  <si>
    <t>Quantité proposée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</si>
</sst>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#,##0.00\ [$€-C01]\ ;\-#,##0.00\ [$€-C01]\ ;&quot; -&quot;#\ [$€-C01]\ "/>
    <numFmt numFmtId="165" formatCode="d\ mmmm\ yyyy"/>
    <numFmt numFmtId="166" formatCode="\ #,##0.00&quot;    &quot;;\-#,##0.00&quot;    &quot;;&quot; -&quot;#&quot;    &quot;;@\ "/>
    <numFmt numFmtId="167" formatCode="#,##0.00&quot; €&quot;"/>
  </numFmts>
  <fonts count="16" x14ac:knownFonts="1">
    <font>
      <sz val="10"/>
      <name val="Arial"/>
      <family val="2"/>
    </font>
    <font>
      <sz val="12"/>
      <name val="Times New Roman"/>
      <family val="1"/>
    </font>
    <font>
      <sz val="10"/>
      <name val="MS Sans Serif"/>
      <family val="2"/>
    </font>
    <font>
      <sz val="10"/>
      <name val="Arial"/>
      <family val="2"/>
      <charset val="1"/>
    </font>
    <font>
      <b/>
      <sz val="10"/>
      <name val="Trebuchet MS"/>
      <family val="2"/>
    </font>
    <font>
      <sz val="7"/>
      <name val="Arial"/>
      <family val="2"/>
      <charset val="1"/>
    </font>
    <font>
      <sz val="7"/>
      <color indexed="28"/>
      <name val="Arial"/>
      <family val="2"/>
      <charset val="1"/>
    </font>
    <font>
      <b/>
      <sz val="10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10"/>
      <color indexed="12"/>
      <name val="Arial"/>
      <family val="2"/>
      <charset val="1"/>
    </font>
    <font>
      <i/>
      <sz val="10"/>
      <color indexed="12"/>
      <name val="Arial"/>
      <family val="2"/>
      <charset val="1"/>
    </font>
    <font>
      <b/>
      <i/>
      <sz val="10"/>
      <name val="Arial"/>
      <family val="2"/>
      <charset val="1"/>
    </font>
    <font>
      <b/>
      <sz val="10"/>
      <name val="Arial"/>
      <family val="2"/>
    </font>
    <font>
      <u/>
      <sz val="10"/>
      <name val="Arial"/>
      <family val="2"/>
      <charset val="1"/>
    </font>
    <font>
      <b/>
      <u/>
      <sz val="10"/>
      <name val="Arial"/>
      <family val="2"/>
      <charset val="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9"/>
      </patternFill>
    </fill>
  </fills>
  <borders count="27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166" fontId="15" fillId="0" borderId="0" applyFill="0" applyBorder="0" applyAlignment="0" applyProtection="0"/>
    <xf numFmtId="164" fontId="15" fillId="0" borderId="0" applyFill="0" applyBorder="0" applyAlignment="0" applyProtection="0"/>
    <xf numFmtId="0" fontId="15" fillId="0" borderId="0"/>
    <xf numFmtId="0" fontId="1" fillId="0" borderId="0"/>
    <xf numFmtId="0" fontId="2" fillId="0" borderId="0"/>
  </cellStyleXfs>
  <cellXfs count="10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5" fillId="0" borderId="1" xfId="3" applyFont="1" applyBorder="1" applyAlignment="1">
      <alignment horizontal="right" vertical="center" wrapText="1"/>
    </xf>
    <xf numFmtId="165" fontId="6" fillId="0" borderId="1" xfId="5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6" fillId="0" borderId="1" xfId="3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2" fontId="7" fillId="3" borderId="10" xfId="1" applyNumberFormat="1" applyFont="1" applyFill="1" applyBorder="1" applyAlignment="1" applyProtection="1">
      <alignment horizontal="center" vertical="center" wrapText="1"/>
    </xf>
    <xf numFmtId="167" fontId="7" fillId="3" borderId="10" xfId="1" applyNumberFormat="1" applyFont="1" applyFill="1" applyBorder="1" applyAlignment="1" applyProtection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3" borderId="15" xfId="0" applyFont="1" applyFill="1" applyBorder="1" applyAlignment="1">
      <alignment horizontal="center" vertical="center" wrapText="1"/>
    </xf>
    <xf numFmtId="2" fontId="3" fillId="3" borderId="15" xfId="1" applyNumberFormat="1" applyFont="1" applyFill="1" applyBorder="1" applyAlignment="1" applyProtection="1">
      <alignment horizontal="center" vertical="center" wrapText="1"/>
    </xf>
    <xf numFmtId="167" fontId="3" fillId="3" borderId="15" xfId="2" applyNumberFormat="1" applyFont="1" applyFill="1" applyBorder="1" applyAlignment="1" applyProtection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 indent="1"/>
    </xf>
    <xf numFmtId="2" fontId="3" fillId="3" borderId="15" xfId="0" applyNumberFormat="1" applyFont="1" applyFill="1" applyBorder="1" applyAlignment="1">
      <alignment horizontal="center" vertical="center" wrapText="1"/>
    </xf>
    <xf numFmtId="167" fontId="3" fillId="3" borderId="15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3" fillId="4" borderId="15" xfId="0" applyFont="1" applyFill="1" applyBorder="1" applyAlignment="1">
      <alignment horizontal="center" vertical="center" wrapText="1"/>
    </xf>
    <xf numFmtId="167" fontId="3" fillId="4" borderId="15" xfId="0" applyNumberFormat="1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167" fontId="7" fillId="3" borderId="1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left" vertical="center" indent="1"/>
    </xf>
    <xf numFmtId="0" fontId="0" fillId="4" borderId="15" xfId="0" applyFill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167" fontId="0" fillId="4" borderId="15" xfId="0" applyNumberFormat="1" applyFill="1" applyBorder="1" applyAlignment="1">
      <alignment horizontal="center" vertical="center" wrapText="1"/>
    </xf>
    <xf numFmtId="0" fontId="12" fillId="0" borderId="0" xfId="0" applyFont="1"/>
    <xf numFmtId="0" fontId="3" fillId="4" borderId="17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3" borderId="19" xfId="0" applyFont="1" applyFill="1" applyBorder="1" applyAlignment="1">
      <alignment horizontal="center" vertical="center" wrapText="1"/>
    </xf>
    <xf numFmtId="167" fontId="13" fillId="3" borderId="19" xfId="0" applyNumberFormat="1" applyFont="1" applyFill="1" applyBorder="1" applyAlignment="1">
      <alignment horizontal="center" vertical="center" wrapText="1"/>
    </xf>
    <xf numFmtId="167" fontId="3" fillId="3" borderId="19" xfId="0" applyNumberFormat="1" applyFont="1" applyFill="1" applyBorder="1" applyAlignment="1">
      <alignment horizontal="center" vertical="center" wrapText="1"/>
    </xf>
    <xf numFmtId="167" fontId="13" fillId="3" borderId="15" xfId="0" applyNumberFormat="1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7" fontId="14" fillId="3" borderId="15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3" fillId="0" borderId="23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right" vertical="center"/>
    </xf>
    <xf numFmtId="0" fontId="7" fillId="0" borderId="25" xfId="0" applyFont="1" applyBorder="1" applyAlignment="1">
      <alignment horizontal="right" vertical="center" wrapText="1"/>
    </xf>
    <xf numFmtId="0" fontId="7" fillId="0" borderId="26" xfId="0" applyFont="1" applyBorder="1" applyAlignment="1">
      <alignment horizontal="right" vertical="center" wrapText="1"/>
    </xf>
    <xf numFmtId="0" fontId="3" fillId="3" borderId="23" xfId="0" applyFont="1" applyFill="1" applyBorder="1" applyAlignment="1">
      <alignment horizontal="center" vertical="center" wrapText="1"/>
    </xf>
    <xf numFmtId="2" fontId="13" fillId="3" borderId="23" xfId="0" applyNumberFormat="1" applyFont="1" applyFill="1" applyBorder="1" applyAlignment="1">
      <alignment horizontal="center" vertical="center" wrapText="1"/>
    </xf>
    <xf numFmtId="2" fontId="3" fillId="3" borderId="2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7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1"/>
    </xf>
    <xf numFmtId="0" fontId="3" fillId="4" borderId="3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4" fillId="2" borderId="1" xfId="3" applyFont="1" applyFill="1" applyBorder="1" applyAlignment="1">
      <alignment vertical="center"/>
    </xf>
    <xf numFmtId="0" fontId="5" fillId="0" borderId="1" xfId="3" applyFont="1" applyBorder="1" applyAlignment="1">
      <alignment horizontal="right" vertical="center" wrapText="1"/>
    </xf>
    <xf numFmtId="0" fontId="6" fillId="0" borderId="1" xfId="4" applyFont="1" applyBorder="1" applyAlignment="1">
      <alignment horizontal="left" vertical="center" wrapText="1"/>
    </xf>
    <xf numFmtId="0" fontId="6" fillId="0" borderId="1" xfId="5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 indent="1"/>
    </xf>
    <xf numFmtId="0" fontId="11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0" xfId="0"/>
    <xf numFmtId="0" fontId="0" fillId="0" borderId="16" xfId="0" applyBorder="1"/>
    <xf numFmtId="0" fontId="0" fillId="0" borderId="3" xfId="0" applyBorder="1"/>
    <xf numFmtId="0" fontId="0" fillId="3" borderId="15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 indent="1"/>
    </xf>
  </cellXfs>
  <cellStyles count="6">
    <cellStyle name="Euro" xfId="2" xr:uid="{00000000-0005-0000-0000-000000000000}"/>
    <cellStyle name="Milliers" xfId="1" builtinId="3"/>
    <cellStyle name="Normal" xfId="0" builtinId="0"/>
    <cellStyle name="Normal 2" xfId="3" xr:uid="{00000000-0005-0000-0000-000003000000}"/>
    <cellStyle name="Normal 2 3" xfId="4" xr:uid="{00000000-0005-0000-0000-000004000000}"/>
    <cellStyle name="Normal 8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2F2F2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E5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24064</xdr:rowOff>
    </xdr:from>
    <xdr:to>
      <xdr:col>2</xdr:col>
      <xdr:colOff>3809</xdr:colOff>
      <xdr:row>3</xdr:row>
      <xdr:rowOff>4210</xdr:rowOff>
    </xdr:to>
    <xdr:pic>
      <xdr:nvPicPr>
        <xdr:cNvPr id="4" name="Image 3" descr="Une image contenant Police, Graphique, graphisme, logo&#10;&#10;Description générée automatiquemen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4064"/>
          <a:ext cx="705852" cy="826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19"/>
  <sheetViews>
    <sheetView showZeros="0" tabSelected="1" defaultGridColor="0" colorId="47" zoomScale="95" zoomScaleNormal="95" zoomScaleSheetLayoutView="95" workbookViewId="0">
      <selection activeCell="S13" sqref="S13"/>
    </sheetView>
  </sheetViews>
  <sheetFormatPr baseColWidth="10" defaultColWidth="11.28515625" defaultRowHeight="12.75" x14ac:dyDescent="0.2"/>
  <cols>
    <col min="1" max="1" width="6.140625" style="1" customWidth="1"/>
    <col min="2" max="2" width="4.28515625" style="2" customWidth="1"/>
    <col min="3" max="3" width="1.7109375" style="2" customWidth="1"/>
    <col min="4" max="4" width="3.85546875" style="2" customWidth="1"/>
    <col min="5" max="5" width="8.140625" style="2" customWidth="1"/>
    <col min="6" max="6" width="7.85546875" style="2" customWidth="1"/>
    <col min="7" max="7" width="10.5703125" style="2" customWidth="1"/>
    <col min="8" max="8" width="10.7109375" style="2" customWidth="1"/>
    <col min="9" max="9" width="1.7109375" style="2" customWidth="1"/>
    <col min="10" max="10" width="33.140625" style="2" customWidth="1"/>
    <col min="11" max="11" width="4.5703125" style="2" customWidth="1"/>
    <col min="12" max="12" width="11.42578125" style="2" customWidth="1"/>
    <col min="13" max="13" width="14.28515625" style="2" customWidth="1"/>
    <col min="14" max="14" width="15" style="2" customWidth="1"/>
    <col min="15" max="15" width="16.7109375" style="2" customWidth="1"/>
    <col min="16" max="16" width="5.140625" style="2" customWidth="1"/>
    <col min="17" max="17" width="9.140625" style="2" customWidth="1"/>
    <col min="18" max="26" width="11.28515625" style="2" customWidth="1"/>
    <col min="27" max="16384" width="11.28515625" style="3"/>
  </cols>
  <sheetData>
    <row r="1" spans="1:16" s="6" customFormat="1" ht="22.15" customHeight="1" x14ac:dyDescent="0.2">
      <c r="A1" s="85"/>
      <c r="B1" s="85"/>
      <c r="C1" s="86" t="s">
        <v>0</v>
      </c>
      <c r="D1" s="86"/>
      <c r="E1" s="87" t="s">
        <v>1</v>
      </c>
      <c r="F1" s="87"/>
      <c r="G1" s="87"/>
      <c r="H1" s="87"/>
      <c r="I1" s="87"/>
      <c r="J1" s="87"/>
      <c r="K1" s="87"/>
      <c r="L1" s="87"/>
      <c r="M1" s="87"/>
      <c r="N1" s="4" t="s">
        <v>2</v>
      </c>
      <c r="O1" s="5">
        <v>46010</v>
      </c>
      <c r="P1"/>
    </row>
    <row r="2" spans="1:16" s="6" customFormat="1" ht="22.15" customHeight="1" x14ac:dyDescent="0.2">
      <c r="A2" s="85"/>
      <c r="B2" s="85"/>
      <c r="C2" s="86" t="s">
        <v>3</v>
      </c>
      <c r="D2" s="86"/>
      <c r="E2" s="88" t="s">
        <v>4</v>
      </c>
      <c r="F2" s="88"/>
      <c r="G2" s="88"/>
      <c r="H2" s="88"/>
      <c r="I2" s="88"/>
      <c r="J2" s="88"/>
      <c r="K2" s="88"/>
      <c r="L2" s="88"/>
      <c r="M2" s="88"/>
      <c r="N2" s="4" t="s">
        <v>5</v>
      </c>
      <c r="O2" s="7">
        <v>1</v>
      </c>
      <c r="P2"/>
    </row>
    <row r="3" spans="1:16" s="6" customFormat="1" ht="22.15" customHeight="1" x14ac:dyDescent="0.2">
      <c r="A3" s="85"/>
      <c r="B3" s="85"/>
      <c r="C3" s="86" t="s">
        <v>6</v>
      </c>
      <c r="D3" s="86"/>
      <c r="E3" s="88" t="s">
        <v>7</v>
      </c>
      <c r="F3" s="88"/>
      <c r="G3" s="88"/>
      <c r="H3" s="88"/>
      <c r="I3" s="88"/>
      <c r="J3" s="88"/>
      <c r="K3" s="88"/>
      <c r="L3" s="88"/>
      <c r="M3" s="88"/>
      <c r="N3" s="4" t="s">
        <v>8</v>
      </c>
      <c r="O3" s="7" t="s">
        <v>9</v>
      </c>
      <c r="P3"/>
    </row>
    <row r="4" spans="1:16" s="6" customFormat="1" ht="6.95" customHeight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/>
    </row>
    <row r="5" spans="1:16" s="11" customFormat="1" ht="22.15" customHeight="1" x14ac:dyDescent="0.2">
      <c r="A5" s="89" t="s">
        <v>10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10"/>
    </row>
    <row r="6" spans="1:16" s="6" customFormat="1" ht="6.6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6" s="11" customFormat="1" ht="14.85" customHeight="1" x14ac:dyDescent="0.2">
      <c r="A7" s="90" t="s">
        <v>11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</row>
    <row r="8" spans="1:16" s="6" customFormat="1" ht="6.6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6" s="11" customFormat="1" ht="27.2" customHeight="1" x14ac:dyDescent="0.2">
      <c r="A9" s="91" t="s">
        <v>12</v>
      </c>
      <c r="B9" s="91"/>
      <c r="C9" s="91"/>
      <c r="D9" s="91"/>
      <c r="E9" s="91"/>
      <c r="F9" s="91"/>
      <c r="G9" s="92"/>
      <c r="H9" s="92"/>
      <c r="I9" s="92"/>
      <c r="J9" s="92"/>
      <c r="K9" s="92"/>
      <c r="L9" s="92"/>
      <c r="M9" s="92"/>
      <c r="N9" s="92"/>
      <c r="O9" s="92"/>
    </row>
    <row r="10" spans="1:16" s="6" customFormat="1" ht="6.6" customHeight="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6" s="6" customFormat="1" ht="43.5" customHeight="1" x14ac:dyDescent="0.2">
      <c r="A11" s="14" t="s">
        <v>13</v>
      </c>
      <c r="B11" s="15" t="s">
        <v>14</v>
      </c>
      <c r="C11" s="12"/>
      <c r="D11" s="12"/>
      <c r="E11" s="12"/>
      <c r="F11" s="12"/>
      <c r="G11" s="12"/>
      <c r="H11" s="12"/>
      <c r="I11" s="12"/>
      <c r="J11" s="16"/>
      <c r="K11" s="17" t="s">
        <v>15</v>
      </c>
      <c r="L11" s="17" t="s">
        <v>79</v>
      </c>
      <c r="M11" s="17" t="s">
        <v>80</v>
      </c>
      <c r="N11" s="18" t="s">
        <v>16</v>
      </c>
      <c r="O11" s="19" t="s">
        <v>17</v>
      </c>
    </row>
    <row r="12" spans="1:16" x14ac:dyDescent="0.2">
      <c r="A12" s="20"/>
      <c r="B12" s="21"/>
      <c r="C12" s="22"/>
      <c r="D12" s="22"/>
      <c r="E12" s="22"/>
      <c r="F12" s="22"/>
      <c r="G12" s="22"/>
      <c r="H12" s="22"/>
      <c r="I12" s="22"/>
      <c r="J12" s="23"/>
      <c r="K12" s="24"/>
      <c r="L12" s="24"/>
      <c r="M12" s="24"/>
      <c r="N12" s="25"/>
      <c r="O12" s="26"/>
    </row>
    <row r="13" spans="1:16" ht="59.45" customHeight="1" x14ac:dyDescent="0.2">
      <c r="A13" s="27"/>
      <c r="B13" s="93" t="s">
        <v>63</v>
      </c>
      <c r="C13" s="93"/>
      <c r="D13" s="93"/>
      <c r="E13" s="93"/>
      <c r="F13" s="93"/>
      <c r="G13" s="93"/>
      <c r="H13" s="93"/>
      <c r="I13" s="93"/>
      <c r="J13" s="93"/>
      <c r="K13" s="24"/>
      <c r="L13" s="24"/>
      <c r="M13" s="24"/>
      <c r="N13" s="25"/>
      <c r="O13" s="26"/>
    </row>
    <row r="14" spans="1:16" ht="12" customHeight="1" x14ac:dyDescent="0.2">
      <c r="A14" s="27"/>
      <c r="B14" s="28"/>
      <c r="J14" s="29"/>
      <c r="K14" s="24"/>
      <c r="L14" s="24"/>
      <c r="M14" s="24"/>
      <c r="N14" s="25"/>
      <c r="O14" s="26"/>
    </row>
    <row r="15" spans="1:16" s="36" customFormat="1" x14ac:dyDescent="0.2">
      <c r="A15" s="30" t="s">
        <v>18</v>
      </c>
      <c r="B15" s="31" t="s">
        <v>19</v>
      </c>
      <c r="C15" s="32"/>
      <c r="D15" s="32"/>
      <c r="E15" s="32"/>
      <c r="F15" s="32"/>
      <c r="G15" s="32"/>
      <c r="H15" s="32"/>
      <c r="I15" s="32"/>
      <c r="J15" s="33"/>
      <c r="K15" s="24"/>
      <c r="L15" s="24"/>
      <c r="M15" s="24"/>
      <c r="N15" s="34"/>
      <c r="O15" s="35"/>
    </row>
    <row r="16" spans="1:16" s="36" customFormat="1" ht="15" customHeight="1" x14ac:dyDescent="0.2">
      <c r="A16" s="30"/>
      <c r="B16" s="83" t="s">
        <v>20</v>
      </c>
      <c r="C16" s="83"/>
      <c r="D16" s="83"/>
      <c r="E16" s="83"/>
      <c r="F16" s="83"/>
      <c r="G16" s="83"/>
      <c r="H16" s="83"/>
      <c r="I16" s="83"/>
      <c r="J16" s="83"/>
      <c r="K16" s="24" t="s">
        <v>15</v>
      </c>
      <c r="L16" s="24">
        <v>2</v>
      </c>
      <c r="M16" s="37"/>
      <c r="N16" s="38"/>
      <c r="O16" s="35">
        <f>M16*N16</f>
        <v>0</v>
      </c>
    </row>
    <row r="17" spans="1:15" s="36" customFormat="1" ht="15" customHeight="1" x14ac:dyDescent="0.2">
      <c r="A17" s="30"/>
      <c r="B17" s="83" t="s">
        <v>21</v>
      </c>
      <c r="C17" s="83"/>
      <c r="D17" s="83"/>
      <c r="E17" s="83"/>
      <c r="F17" s="83"/>
      <c r="G17" s="83"/>
      <c r="H17" s="83"/>
      <c r="I17" s="83"/>
      <c r="J17" s="83"/>
      <c r="K17" s="24" t="s">
        <v>15</v>
      </c>
      <c r="L17" s="24">
        <v>2</v>
      </c>
      <c r="M17" s="37"/>
      <c r="N17" s="38"/>
      <c r="O17" s="35">
        <f t="shared" ref="O17:O22" si="0">M17*N17</f>
        <v>0</v>
      </c>
    </row>
    <row r="18" spans="1:15" s="36" customFormat="1" ht="26.1" customHeight="1" x14ac:dyDescent="0.2">
      <c r="A18" s="27"/>
      <c r="B18" s="83" t="s">
        <v>22</v>
      </c>
      <c r="C18" s="83"/>
      <c r="D18" s="83"/>
      <c r="E18" s="83"/>
      <c r="F18" s="83"/>
      <c r="G18" s="83"/>
      <c r="H18" s="83"/>
      <c r="I18" s="83"/>
      <c r="J18" s="83"/>
      <c r="K18" s="24" t="s">
        <v>15</v>
      </c>
      <c r="L18" s="24">
        <v>2</v>
      </c>
      <c r="M18" s="37"/>
      <c r="N18" s="38"/>
      <c r="O18" s="35">
        <f t="shared" si="0"/>
        <v>0</v>
      </c>
    </row>
    <row r="19" spans="1:15" s="36" customFormat="1" ht="15" customHeight="1" x14ac:dyDescent="0.2">
      <c r="A19" s="27"/>
      <c r="B19" s="83" t="s">
        <v>23</v>
      </c>
      <c r="C19" s="83"/>
      <c r="D19" s="83"/>
      <c r="E19" s="83"/>
      <c r="F19" s="83"/>
      <c r="G19" s="83"/>
      <c r="H19" s="83"/>
      <c r="I19" s="83"/>
      <c r="J19" s="83"/>
      <c r="K19" s="39" t="s">
        <v>15</v>
      </c>
      <c r="L19" s="24">
        <v>2</v>
      </c>
      <c r="M19" s="37"/>
      <c r="N19" s="38"/>
      <c r="O19" s="35">
        <f t="shared" si="0"/>
        <v>0</v>
      </c>
    </row>
    <row r="20" spans="1:15" s="36" customFormat="1" ht="15" customHeight="1" x14ac:dyDescent="0.2">
      <c r="A20" s="27"/>
      <c r="B20" s="83" t="s">
        <v>24</v>
      </c>
      <c r="C20" s="83"/>
      <c r="D20" s="83"/>
      <c r="E20" s="83"/>
      <c r="F20" s="83"/>
      <c r="G20" s="83"/>
      <c r="H20" s="83"/>
      <c r="I20" s="83"/>
      <c r="J20" s="83"/>
      <c r="K20" s="39" t="s">
        <v>15</v>
      </c>
      <c r="L20" s="24">
        <v>2</v>
      </c>
      <c r="M20" s="37"/>
      <c r="N20" s="38"/>
      <c r="O20" s="35">
        <f t="shared" si="0"/>
        <v>0</v>
      </c>
    </row>
    <row r="21" spans="1:15" s="36" customFormat="1" ht="15" customHeight="1" x14ac:dyDescent="0.2">
      <c r="A21" s="27"/>
      <c r="B21" s="83" t="s">
        <v>25</v>
      </c>
      <c r="C21" s="83"/>
      <c r="D21" s="83"/>
      <c r="E21" s="83"/>
      <c r="F21" s="83"/>
      <c r="G21" s="83"/>
      <c r="H21" s="83"/>
      <c r="I21" s="83"/>
      <c r="J21" s="83"/>
      <c r="K21" s="39" t="s">
        <v>15</v>
      </c>
      <c r="L21" s="24">
        <v>2</v>
      </c>
      <c r="M21" s="37"/>
      <c r="N21" s="38"/>
      <c r="O21" s="35">
        <f t="shared" si="0"/>
        <v>0</v>
      </c>
    </row>
    <row r="22" spans="1:15" s="36" customFormat="1" ht="15" customHeight="1" x14ac:dyDescent="0.2">
      <c r="A22" s="27"/>
      <c r="B22" s="83" t="s">
        <v>26</v>
      </c>
      <c r="C22" s="83"/>
      <c r="D22" s="83"/>
      <c r="E22" s="83"/>
      <c r="F22" s="83"/>
      <c r="G22" s="83"/>
      <c r="H22" s="83"/>
      <c r="I22" s="83"/>
      <c r="J22" s="83"/>
      <c r="K22" s="39" t="s">
        <v>15</v>
      </c>
      <c r="L22" s="24">
        <v>2</v>
      </c>
      <c r="M22" s="37"/>
      <c r="N22" s="38"/>
      <c r="O22" s="35">
        <f t="shared" si="0"/>
        <v>0</v>
      </c>
    </row>
    <row r="23" spans="1:15" s="36" customFormat="1" x14ac:dyDescent="0.2">
      <c r="A23" s="27"/>
      <c r="B23" s="40"/>
      <c r="C23" s="41"/>
      <c r="D23" s="41"/>
      <c r="E23" s="41"/>
      <c r="F23" s="41"/>
      <c r="G23" s="41"/>
      <c r="H23" s="41"/>
      <c r="I23" s="41"/>
      <c r="J23" s="42"/>
      <c r="K23" s="24"/>
      <c r="L23" s="24"/>
      <c r="M23" s="24"/>
      <c r="N23" s="35"/>
      <c r="O23" s="43"/>
    </row>
    <row r="24" spans="1:15" s="36" customFormat="1" x14ac:dyDescent="0.2">
      <c r="A24" s="27"/>
      <c r="B24"/>
      <c r="C24" s="44"/>
      <c r="D24" s="44"/>
      <c r="E24" s="44"/>
      <c r="F24" s="44"/>
      <c r="G24" s="44"/>
      <c r="H24" s="44"/>
      <c r="I24" s="44"/>
      <c r="J24" s="45" t="str">
        <f>"S/TOTAL "&amp;A15</f>
        <v>S/TOTAL 1</v>
      </c>
      <c r="K24" s="24"/>
      <c r="L24" s="24"/>
      <c r="M24" s="24"/>
      <c r="N24" s="35"/>
      <c r="O24" s="43">
        <f>SUM(O16:O20)</f>
        <v>0</v>
      </c>
    </row>
    <row r="25" spans="1:15" s="36" customFormat="1" ht="12" customHeight="1" x14ac:dyDescent="0.2">
      <c r="A25" s="27"/>
      <c r="B25" s="46"/>
      <c r="C25" s="44"/>
      <c r="D25" s="44"/>
      <c r="E25" s="44"/>
      <c r="F25" s="44"/>
      <c r="G25" s="44"/>
      <c r="H25" s="44"/>
      <c r="I25" s="44"/>
      <c r="J25" s="47"/>
      <c r="K25" s="24"/>
      <c r="L25" s="24"/>
      <c r="M25" s="24"/>
      <c r="N25" s="35"/>
      <c r="O25" s="43"/>
    </row>
    <row r="26" spans="1:15" s="36" customFormat="1" x14ac:dyDescent="0.2">
      <c r="A26" s="30" t="s">
        <v>27</v>
      </c>
      <c r="B26" s="48" t="s">
        <v>28</v>
      </c>
      <c r="C26" s="32"/>
      <c r="D26" s="32"/>
      <c r="E26" s="32"/>
      <c r="F26" s="32"/>
      <c r="G26" s="32"/>
      <c r="H26" s="32"/>
      <c r="I26" s="32"/>
      <c r="J26" s="33"/>
      <c r="K26" s="24"/>
      <c r="L26" s="24"/>
      <c r="M26" s="24"/>
      <c r="N26" s="35"/>
      <c r="O26" s="43"/>
    </row>
    <row r="27" spans="1:15" s="36" customFormat="1" ht="13.35" customHeight="1" x14ac:dyDescent="0.2">
      <c r="A27" s="27"/>
      <c r="B27" s="83" t="s">
        <v>29</v>
      </c>
      <c r="C27" s="83"/>
      <c r="D27" s="83"/>
      <c r="E27" s="83"/>
      <c r="F27" s="83"/>
      <c r="G27" s="83"/>
      <c r="H27" s="83"/>
      <c r="I27" s="83"/>
      <c r="J27" s="83"/>
      <c r="K27" s="24" t="s">
        <v>30</v>
      </c>
      <c r="L27" s="24">
        <v>1</v>
      </c>
      <c r="M27" s="37"/>
      <c r="N27" s="38"/>
      <c r="O27" s="35">
        <f t="shared" ref="O27:O29" si="1">M27*N27</f>
        <v>0</v>
      </c>
    </row>
    <row r="28" spans="1:15" s="36" customFormat="1" ht="13.35" customHeight="1" x14ac:dyDescent="0.2">
      <c r="A28" s="27"/>
      <c r="B28" s="83" t="s">
        <v>31</v>
      </c>
      <c r="C28" s="83"/>
      <c r="D28" s="83"/>
      <c r="E28" s="83"/>
      <c r="F28" s="83"/>
      <c r="G28" s="83"/>
      <c r="H28" s="83"/>
      <c r="I28" s="83"/>
      <c r="J28" s="83"/>
      <c r="K28" s="39" t="s">
        <v>30</v>
      </c>
      <c r="L28" s="24">
        <v>1</v>
      </c>
      <c r="M28" s="49"/>
      <c r="N28" s="38"/>
      <c r="O28" s="35">
        <f t="shared" si="1"/>
        <v>0</v>
      </c>
    </row>
    <row r="29" spans="1:15" s="36" customFormat="1" ht="13.35" customHeight="1" x14ac:dyDescent="0.2">
      <c r="A29" s="27"/>
      <c r="B29" s="83" t="s">
        <v>32</v>
      </c>
      <c r="C29" s="83"/>
      <c r="D29" s="83"/>
      <c r="E29" s="83"/>
      <c r="F29" s="83"/>
      <c r="G29" s="83"/>
      <c r="H29" s="83"/>
      <c r="I29" s="83"/>
      <c r="J29" s="83"/>
      <c r="K29" s="39" t="s">
        <v>30</v>
      </c>
      <c r="L29" s="24">
        <v>1</v>
      </c>
      <c r="M29" s="37"/>
      <c r="N29" s="38"/>
      <c r="O29" s="35">
        <f t="shared" si="1"/>
        <v>0</v>
      </c>
    </row>
    <row r="30" spans="1:15" s="36" customFormat="1" x14ac:dyDescent="0.2">
      <c r="A30" s="27"/>
      <c r="B30" s="76"/>
      <c r="J30" s="50"/>
      <c r="K30" s="24"/>
      <c r="L30" s="24"/>
      <c r="M30" s="24"/>
      <c r="N30" s="35"/>
      <c r="O30" s="35"/>
    </row>
    <row r="31" spans="1:15" s="36" customFormat="1" x14ac:dyDescent="0.2">
      <c r="A31" s="27"/>
      <c r="B31" s="46"/>
      <c r="C31" s="44"/>
      <c r="D31" s="44"/>
      <c r="E31" s="44"/>
      <c r="F31" s="44"/>
      <c r="G31" s="44"/>
      <c r="H31" s="44"/>
      <c r="I31" s="44"/>
      <c r="J31" s="45" t="str">
        <f>"S/TOTAL "&amp;A26</f>
        <v>S/TOTAL 2</v>
      </c>
      <c r="K31" s="24"/>
      <c r="L31" s="24"/>
      <c r="M31" s="24"/>
      <c r="N31" s="35"/>
      <c r="O31" s="43">
        <f>SUM(O27:O29)</f>
        <v>0</v>
      </c>
    </row>
    <row r="32" spans="1:15" s="36" customFormat="1" ht="12" customHeight="1" x14ac:dyDescent="0.2">
      <c r="A32" s="27"/>
      <c r="B32" s="46"/>
      <c r="C32" s="44"/>
      <c r="D32" s="44"/>
      <c r="E32" s="44"/>
      <c r="F32" s="44"/>
      <c r="G32" s="44"/>
      <c r="H32" s="44"/>
      <c r="I32" s="44"/>
      <c r="J32" s="45"/>
      <c r="K32" s="24"/>
      <c r="L32" s="24"/>
      <c r="M32" s="24"/>
      <c r="N32" s="35"/>
      <c r="O32" s="43"/>
    </row>
    <row r="33" spans="1:15" s="36" customFormat="1" x14ac:dyDescent="0.2">
      <c r="A33" s="30" t="s">
        <v>33</v>
      </c>
      <c r="B33" s="31" t="s">
        <v>34</v>
      </c>
      <c r="C33" s="32"/>
      <c r="D33" s="32"/>
      <c r="E33" s="32"/>
      <c r="F33" s="32"/>
      <c r="G33" s="32"/>
      <c r="H33" s="32"/>
      <c r="I33" s="32"/>
      <c r="J33" s="33"/>
      <c r="K33" s="24"/>
      <c r="L33" s="24"/>
      <c r="M33" s="24"/>
      <c r="N33" s="35"/>
      <c r="O33" s="35"/>
    </row>
    <row r="34" spans="1:15" s="36" customFormat="1" ht="14.65" customHeight="1" x14ac:dyDescent="0.2">
      <c r="A34" s="30"/>
      <c r="B34" s="83" t="s">
        <v>20</v>
      </c>
      <c r="C34" s="83"/>
      <c r="D34" s="83"/>
      <c r="E34" s="83"/>
      <c r="F34" s="83"/>
      <c r="G34" s="83"/>
      <c r="H34" s="83"/>
      <c r="I34" s="83"/>
      <c r="J34" s="83"/>
      <c r="K34" s="39" t="s">
        <v>15</v>
      </c>
      <c r="L34" s="24">
        <v>1</v>
      </c>
      <c r="M34" s="37"/>
      <c r="N34" s="38"/>
      <c r="O34" s="35">
        <f t="shared" ref="O34:O40" si="2">M34*N34</f>
        <v>0</v>
      </c>
    </row>
    <row r="35" spans="1:15" s="36" customFormat="1" ht="14.65" customHeight="1" x14ac:dyDescent="0.2">
      <c r="A35" s="27"/>
      <c r="B35" s="83" t="s">
        <v>35</v>
      </c>
      <c r="C35" s="83"/>
      <c r="D35" s="83"/>
      <c r="E35" s="83"/>
      <c r="F35" s="83"/>
      <c r="G35" s="83"/>
      <c r="H35" s="83"/>
      <c r="I35" s="83"/>
      <c r="J35" s="83"/>
      <c r="K35" s="39" t="s">
        <v>15</v>
      </c>
      <c r="L35" s="39">
        <v>1</v>
      </c>
      <c r="M35" s="37"/>
      <c r="N35" s="38"/>
      <c r="O35" s="35">
        <f t="shared" si="2"/>
        <v>0</v>
      </c>
    </row>
    <row r="36" spans="1:15" s="36" customFormat="1" ht="23.65" customHeight="1" x14ac:dyDescent="0.2">
      <c r="A36" s="27"/>
      <c r="B36" s="83" t="s">
        <v>36</v>
      </c>
      <c r="C36" s="83"/>
      <c r="D36" s="83"/>
      <c r="E36" s="83"/>
      <c r="F36" s="83"/>
      <c r="G36" s="83"/>
      <c r="H36" s="83"/>
      <c r="I36" s="83"/>
      <c r="J36" s="83"/>
      <c r="K36" s="39" t="s">
        <v>15</v>
      </c>
      <c r="L36" s="39">
        <v>1</v>
      </c>
      <c r="M36" s="37"/>
      <c r="N36" s="38"/>
      <c r="O36" s="35">
        <f t="shared" si="2"/>
        <v>0</v>
      </c>
    </row>
    <row r="37" spans="1:15" s="36" customFormat="1" ht="14.65" customHeight="1" x14ac:dyDescent="0.2">
      <c r="A37" s="27"/>
      <c r="B37" s="83" t="s">
        <v>37</v>
      </c>
      <c r="C37" s="83"/>
      <c r="D37" s="83"/>
      <c r="E37" s="83"/>
      <c r="F37" s="83"/>
      <c r="G37" s="83"/>
      <c r="H37" s="83"/>
      <c r="I37" s="83"/>
      <c r="J37" s="83"/>
      <c r="K37" s="39" t="s">
        <v>15</v>
      </c>
      <c r="L37" s="39">
        <v>1</v>
      </c>
      <c r="M37" s="37"/>
      <c r="N37" s="38"/>
      <c r="O37" s="35">
        <f t="shared" si="2"/>
        <v>0</v>
      </c>
    </row>
    <row r="38" spans="1:15" s="36" customFormat="1" ht="14.65" customHeight="1" x14ac:dyDescent="0.2">
      <c r="A38" s="27"/>
      <c r="B38" s="83" t="s">
        <v>38</v>
      </c>
      <c r="C38" s="83"/>
      <c r="D38" s="83"/>
      <c r="E38" s="83"/>
      <c r="F38" s="83"/>
      <c r="G38" s="83"/>
      <c r="H38" s="83"/>
      <c r="I38" s="83"/>
      <c r="J38" s="83"/>
      <c r="K38" s="39" t="s">
        <v>15</v>
      </c>
      <c r="L38" s="39">
        <v>1</v>
      </c>
      <c r="M38" s="37"/>
      <c r="N38" s="38"/>
      <c r="O38" s="35">
        <f t="shared" si="2"/>
        <v>0</v>
      </c>
    </row>
    <row r="39" spans="1:15" s="36" customFormat="1" ht="14.65" customHeight="1" x14ac:dyDescent="0.2">
      <c r="A39" s="27"/>
      <c r="B39" s="83" t="s">
        <v>25</v>
      </c>
      <c r="C39" s="83"/>
      <c r="D39" s="83"/>
      <c r="E39" s="83"/>
      <c r="F39" s="83"/>
      <c r="G39" s="83"/>
      <c r="H39" s="83"/>
      <c r="I39" s="83"/>
      <c r="J39" s="83"/>
      <c r="K39" s="39" t="s">
        <v>15</v>
      </c>
      <c r="L39" s="39">
        <v>1</v>
      </c>
      <c r="M39" s="37"/>
      <c r="N39" s="38"/>
      <c r="O39" s="35">
        <f t="shared" si="2"/>
        <v>0</v>
      </c>
    </row>
    <row r="40" spans="1:15" s="36" customFormat="1" ht="13.15" customHeight="1" x14ac:dyDescent="0.2">
      <c r="A40" s="27"/>
      <c r="B40" s="83" t="s">
        <v>39</v>
      </c>
      <c r="C40" s="83"/>
      <c r="D40" s="83"/>
      <c r="E40" s="83"/>
      <c r="F40" s="83"/>
      <c r="G40" s="83"/>
      <c r="H40" s="83"/>
      <c r="I40" s="83"/>
      <c r="J40" s="83"/>
      <c r="K40" s="39" t="s">
        <v>15</v>
      </c>
      <c r="L40" s="39">
        <v>1</v>
      </c>
      <c r="M40" s="37"/>
      <c r="N40" s="38"/>
      <c r="O40" s="35">
        <f t="shared" si="2"/>
        <v>0</v>
      </c>
    </row>
    <row r="41" spans="1:15" s="36" customFormat="1" x14ac:dyDescent="0.2">
      <c r="A41" s="27"/>
      <c r="B41" s="40"/>
      <c r="C41" s="41"/>
      <c r="D41" s="41"/>
      <c r="E41" s="41"/>
      <c r="F41" s="41"/>
      <c r="G41" s="41"/>
      <c r="H41" s="41"/>
      <c r="I41" s="41"/>
      <c r="J41" s="42"/>
      <c r="K41" s="24"/>
      <c r="L41" s="24"/>
      <c r="M41" s="24"/>
      <c r="N41" s="35"/>
      <c r="O41" s="35"/>
    </row>
    <row r="42" spans="1:15" s="36" customFormat="1" x14ac:dyDescent="0.2">
      <c r="A42" s="27"/>
      <c r="B42" s="46"/>
      <c r="C42" s="44"/>
      <c r="D42" s="44"/>
      <c r="E42" s="44"/>
      <c r="F42" s="44"/>
      <c r="G42" s="44"/>
      <c r="H42" s="44"/>
      <c r="I42" s="44"/>
      <c r="J42" s="45" t="str">
        <f>"S/TOTAL "&amp;A33</f>
        <v>S/TOTAL 3</v>
      </c>
      <c r="K42" s="24"/>
      <c r="L42" s="24"/>
      <c r="M42" s="24"/>
      <c r="N42" s="35"/>
      <c r="O42" s="43">
        <f>SUM(O34:O40)</f>
        <v>0</v>
      </c>
    </row>
    <row r="43" spans="1:15" s="36" customFormat="1" ht="12" customHeight="1" x14ac:dyDescent="0.2">
      <c r="A43" s="27"/>
      <c r="B43" s="46"/>
      <c r="C43" s="44"/>
      <c r="D43" s="44"/>
      <c r="E43" s="44"/>
      <c r="F43" s="44"/>
      <c r="G43" s="44"/>
      <c r="H43" s="44"/>
      <c r="I43" s="44"/>
      <c r="J43" s="45"/>
      <c r="K43" s="24"/>
      <c r="L43" s="24"/>
      <c r="M43" s="24"/>
      <c r="N43" s="35"/>
      <c r="O43" s="43"/>
    </row>
    <row r="44" spans="1:15" s="36" customFormat="1" x14ac:dyDescent="0.2">
      <c r="A44" s="30" t="s">
        <v>40</v>
      </c>
      <c r="B44" s="48" t="s">
        <v>41</v>
      </c>
      <c r="C44" s="32"/>
      <c r="D44" s="32"/>
      <c r="E44" s="32"/>
      <c r="F44" s="32"/>
      <c r="G44" s="32"/>
      <c r="H44" s="32"/>
      <c r="I44" s="32"/>
      <c r="J44" s="33"/>
      <c r="K44" s="24"/>
      <c r="L44" s="24"/>
      <c r="M44" s="24"/>
      <c r="N44" s="35"/>
      <c r="O44" s="35"/>
    </row>
    <row r="45" spans="1:15" s="36" customFormat="1" ht="14.65" customHeight="1" x14ac:dyDescent="0.2">
      <c r="A45" s="30"/>
      <c r="B45" s="83" t="s">
        <v>42</v>
      </c>
      <c r="C45" s="83"/>
      <c r="D45" s="83"/>
      <c r="E45" s="83"/>
      <c r="F45" s="83"/>
      <c r="G45" s="83"/>
      <c r="H45" s="83"/>
      <c r="I45" s="83"/>
      <c r="J45" s="83"/>
      <c r="K45" s="39" t="s">
        <v>15</v>
      </c>
      <c r="L45" s="39">
        <v>1</v>
      </c>
      <c r="M45" s="37"/>
      <c r="N45" s="38"/>
      <c r="O45" s="35">
        <f t="shared" ref="O45:O51" si="3">M45*N45</f>
        <v>0</v>
      </c>
    </row>
    <row r="46" spans="1:15" s="36" customFormat="1" ht="14.65" customHeight="1" x14ac:dyDescent="0.2">
      <c r="A46" s="27"/>
      <c r="B46" s="83" t="s">
        <v>35</v>
      </c>
      <c r="C46" s="83"/>
      <c r="D46" s="83"/>
      <c r="E46" s="83"/>
      <c r="F46" s="83"/>
      <c r="G46" s="83"/>
      <c r="H46" s="83"/>
      <c r="I46" s="83"/>
      <c r="J46" s="83"/>
      <c r="K46" s="39" t="s">
        <v>15</v>
      </c>
      <c r="L46" s="24"/>
      <c r="M46" s="37"/>
      <c r="N46" s="38"/>
      <c r="O46" s="35">
        <f t="shared" si="3"/>
        <v>0</v>
      </c>
    </row>
    <row r="47" spans="1:15" s="36" customFormat="1" ht="24.6" customHeight="1" x14ac:dyDescent="0.2">
      <c r="A47" s="27"/>
      <c r="B47" s="83" t="s">
        <v>43</v>
      </c>
      <c r="C47" s="83"/>
      <c r="D47" s="83"/>
      <c r="E47" s="83"/>
      <c r="F47" s="83"/>
      <c r="G47" s="83"/>
      <c r="H47" s="83"/>
      <c r="I47" s="83"/>
      <c r="J47" s="83"/>
      <c r="K47" s="39" t="s">
        <v>15</v>
      </c>
      <c r="L47" s="39">
        <v>1</v>
      </c>
      <c r="M47" s="37"/>
      <c r="N47" s="38"/>
      <c r="O47" s="35">
        <f t="shared" si="3"/>
        <v>0</v>
      </c>
    </row>
    <row r="48" spans="1:15" s="36" customFormat="1" ht="25.15" customHeight="1" x14ac:dyDescent="0.2">
      <c r="A48" s="27"/>
      <c r="B48" s="83" t="s">
        <v>44</v>
      </c>
      <c r="C48" s="83"/>
      <c r="D48" s="83"/>
      <c r="E48" s="83"/>
      <c r="F48" s="83"/>
      <c r="G48" s="83"/>
      <c r="H48" s="83"/>
      <c r="I48" s="83"/>
      <c r="J48" s="83"/>
      <c r="K48" s="39" t="s">
        <v>15</v>
      </c>
      <c r="L48" s="24">
        <v>1</v>
      </c>
      <c r="M48" s="37"/>
      <c r="N48" s="38"/>
      <c r="O48" s="35">
        <f t="shared" si="3"/>
        <v>0</v>
      </c>
    </row>
    <row r="49" spans="1:15" s="36" customFormat="1" ht="15.6" customHeight="1" x14ac:dyDescent="0.2">
      <c r="A49" s="27"/>
      <c r="B49" s="83" t="s">
        <v>25</v>
      </c>
      <c r="C49" s="83"/>
      <c r="D49" s="83"/>
      <c r="E49" s="83"/>
      <c r="F49" s="83"/>
      <c r="G49" s="83"/>
      <c r="H49" s="83"/>
      <c r="I49" s="83"/>
      <c r="J49" s="83"/>
      <c r="K49" s="39" t="s">
        <v>15</v>
      </c>
      <c r="L49" s="24"/>
      <c r="M49" s="37"/>
      <c r="N49" s="38"/>
      <c r="O49" s="35">
        <f t="shared" si="3"/>
        <v>0</v>
      </c>
    </row>
    <row r="50" spans="1:15" s="36" customFormat="1" ht="14.65" customHeight="1" x14ac:dyDescent="0.2">
      <c r="A50" s="27"/>
      <c r="B50" s="83" t="s">
        <v>45</v>
      </c>
      <c r="C50" s="83"/>
      <c r="D50" s="83"/>
      <c r="E50" s="83"/>
      <c r="F50" s="83"/>
      <c r="G50" s="83"/>
      <c r="H50" s="83"/>
      <c r="I50" s="83"/>
      <c r="J50" s="83"/>
      <c r="K50" s="39" t="s">
        <v>15</v>
      </c>
      <c r="L50" s="24">
        <v>6</v>
      </c>
      <c r="M50" s="37"/>
      <c r="N50" s="51"/>
      <c r="O50" s="35">
        <f t="shared" si="3"/>
        <v>0</v>
      </c>
    </row>
    <row r="51" spans="1:15" s="36" customFormat="1" ht="14.1" customHeight="1" x14ac:dyDescent="0.2">
      <c r="A51" s="27"/>
      <c r="B51" s="83" t="s">
        <v>39</v>
      </c>
      <c r="C51" s="83"/>
      <c r="D51" s="83"/>
      <c r="E51" s="83"/>
      <c r="F51" s="83"/>
      <c r="G51" s="83"/>
      <c r="H51" s="83"/>
      <c r="I51" s="83"/>
      <c r="J51" s="83"/>
      <c r="K51" s="39" t="s">
        <v>15</v>
      </c>
      <c r="L51" s="24">
        <v>1</v>
      </c>
      <c r="M51" s="37"/>
      <c r="N51" s="51"/>
      <c r="O51" s="35">
        <f t="shared" si="3"/>
        <v>0</v>
      </c>
    </row>
    <row r="52" spans="1:15" s="36" customFormat="1" ht="12.6" customHeight="1" x14ac:dyDescent="0.2">
      <c r="A52" s="27"/>
      <c r="B52" s="75"/>
      <c r="C52"/>
      <c r="D52"/>
      <c r="E52"/>
      <c r="F52"/>
      <c r="G52"/>
      <c r="H52"/>
      <c r="I52"/>
      <c r="J52"/>
      <c r="K52" s="39"/>
      <c r="L52" s="24"/>
      <c r="M52" s="24"/>
      <c r="N52" s="24"/>
      <c r="O52" s="35"/>
    </row>
    <row r="53" spans="1:15" s="36" customFormat="1" ht="15.4" customHeight="1" x14ac:dyDescent="0.2">
      <c r="A53" s="27"/>
      <c r="B53" s="75"/>
      <c r="C53"/>
      <c r="D53"/>
      <c r="E53"/>
      <c r="F53"/>
      <c r="G53"/>
      <c r="H53"/>
      <c r="I53"/>
      <c r="J53" s="45" t="str">
        <f>"S/TOTAL "&amp;A44</f>
        <v>S/TOTAL 4</v>
      </c>
      <c r="K53" s="39"/>
      <c r="L53" s="24"/>
      <c r="M53" s="24"/>
      <c r="N53" s="24"/>
      <c r="O53" s="43">
        <f>SUM(O45:O51)</f>
        <v>0</v>
      </c>
    </row>
    <row r="54" spans="1:15" s="36" customFormat="1" ht="12" customHeight="1" x14ac:dyDescent="0.2">
      <c r="A54" s="27"/>
      <c r="B54" s="75"/>
      <c r="C54"/>
      <c r="D54"/>
      <c r="E54"/>
      <c r="F54"/>
      <c r="G54"/>
      <c r="H54"/>
      <c r="I54"/>
      <c r="J54" s="52"/>
      <c r="K54" s="39"/>
      <c r="L54" s="24"/>
      <c r="M54" s="24"/>
      <c r="N54" s="24"/>
      <c r="O54" s="43"/>
    </row>
    <row r="55" spans="1:15" s="36" customFormat="1" ht="15.4" customHeight="1" x14ac:dyDescent="0.2">
      <c r="A55" s="30" t="s">
        <v>46</v>
      </c>
      <c r="B55" s="48" t="s">
        <v>47</v>
      </c>
      <c r="C55" s="32"/>
      <c r="D55" s="32"/>
      <c r="E55" s="32"/>
      <c r="F55" s="32"/>
      <c r="G55"/>
      <c r="H55"/>
      <c r="I55"/>
      <c r="J55" s="52"/>
      <c r="K55" s="39"/>
      <c r="L55" s="24"/>
      <c r="M55" s="24"/>
      <c r="N55" s="24"/>
      <c r="O55" s="43"/>
    </row>
    <row r="56" spans="1:15" s="36" customFormat="1" ht="15.4" customHeight="1" x14ac:dyDescent="0.2">
      <c r="A56" s="27"/>
      <c r="B56" s="83" t="s">
        <v>42</v>
      </c>
      <c r="C56" s="83"/>
      <c r="D56" s="83"/>
      <c r="E56" s="83"/>
      <c r="F56" s="83"/>
      <c r="G56" s="83"/>
      <c r="H56" s="83"/>
      <c r="I56" s="83"/>
      <c r="J56" s="83"/>
      <c r="K56" s="39" t="s">
        <v>15</v>
      </c>
      <c r="L56" s="24">
        <v>1</v>
      </c>
      <c r="M56" s="37"/>
      <c r="N56" s="38"/>
      <c r="O56" s="35">
        <f t="shared" ref="O56:O62" si="4">M56*N56</f>
        <v>0</v>
      </c>
    </row>
    <row r="57" spans="1:15" s="36" customFormat="1" ht="17.100000000000001" customHeight="1" x14ac:dyDescent="0.2">
      <c r="A57" s="27"/>
      <c r="B57" s="83" t="s">
        <v>35</v>
      </c>
      <c r="C57" s="83"/>
      <c r="D57" s="83"/>
      <c r="E57" s="83"/>
      <c r="F57" s="83"/>
      <c r="G57" s="83"/>
      <c r="H57" s="83"/>
      <c r="I57" s="83"/>
      <c r="J57" s="83"/>
      <c r="K57" s="39" t="s">
        <v>15</v>
      </c>
      <c r="L57" s="24">
        <v>1</v>
      </c>
      <c r="M57" s="37"/>
      <c r="N57" s="38"/>
      <c r="O57" s="35">
        <f t="shared" si="4"/>
        <v>0</v>
      </c>
    </row>
    <row r="58" spans="1:15" s="36" customFormat="1" ht="26.45" customHeight="1" x14ac:dyDescent="0.2">
      <c r="A58" s="27"/>
      <c r="B58" s="83" t="s">
        <v>48</v>
      </c>
      <c r="C58" s="83"/>
      <c r="D58" s="83"/>
      <c r="E58" s="83"/>
      <c r="F58" s="83"/>
      <c r="G58" s="83"/>
      <c r="H58" s="83"/>
      <c r="I58" s="83"/>
      <c r="J58" s="83"/>
      <c r="K58" s="39" t="s">
        <v>15</v>
      </c>
      <c r="L58" s="24">
        <v>1</v>
      </c>
      <c r="M58" s="37"/>
      <c r="N58" s="38"/>
      <c r="O58" s="35">
        <f t="shared" si="4"/>
        <v>0</v>
      </c>
    </row>
    <row r="59" spans="1:15" s="36" customFormat="1" ht="26.45" customHeight="1" x14ac:dyDescent="0.2">
      <c r="A59" s="27"/>
      <c r="B59" s="84" t="s">
        <v>49</v>
      </c>
      <c r="C59" s="84"/>
      <c r="D59" s="84"/>
      <c r="E59" s="84"/>
      <c r="F59" s="84"/>
      <c r="G59" s="84"/>
      <c r="H59" s="84"/>
      <c r="I59" s="84"/>
      <c r="J59" s="84"/>
      <c r="K59" s="39" t="s">
        <v>15</v>
      </c>
      <c r="L59" s="24">
        <v>1</v>
      </c>
      <c r="M59" s="37"/>
      <c r="N59" s="38"/>
      <c r="O59" s="35">
        <f t="shared" si="4"/>
        <v>0</v>
      </c>
    </row>
    <row r="60" spans="1:15" s="36" customFormat="1" ht="16.5" customHeight="1" x14ac:dyDescent="0.2">
      <c r="A60" s="27"/>
      <c r="B60" s="84" t="s">
        <v>25</v>
      </c>
      <c r="C60" s="84"/>
      <c r="D60" s="84"/>
      <c r="E60" s="84"/>
      <c r="F60" s="84"/>
      <c r="G60" s="84"/>
      <c r="H60" s="84"/>
      <c r="I60" s="84"/>
      <c r="J60" s="84"/>
      <c r="K60" s="39" t="s">
        <v>15</v>
      </c>
      <c r="L60" s="24">
        <v>1</v>
      </c>
      <c r="M60" s="37"/>
      <c r="N60" s="38"/>
      <c r="O60" s="35">
        <f t="shared" si="4"/>
        <v>0</v>
      </c>
    </row>
    <row r="61" spans="1:15" s="36" customFormat="1" ht="16.5" customHeight="1" x14ac:dyDescent="0.2">
      <c r="A61" s="27"/>
      <c r="B61" s="84" t="s">
        <v>45</v>
      </c>
      <c r="C61" s="84"/>
      <c r="D61" s="84"/>
      <c r="E61" s="84"/>
      <c r="F61" s="84"/>
      <c r="G61" s="84"/>
      <c r="H61" s="84"/>
      <c r="I61" s="84"/>
      <c r="J61" s="84"/>
      <c r="K61" s="39" t="s">
        <v>15</v>
      </c>
      <c r="L61" s="24">
        <v>4</v>
      </c>
      <c r="M61" s="37"/>
      <c r="N61" s="38"/>
      <c r="O61" s="35">
        <f t="shared" si="4"/>
        <v>0</v>
      </c>
    </row>
    <row r="62" spans="1:15" s="36" customFormat="1" ht="16.5" customHeight="1" x14ac:dyDescent="0.2">
      <c r="A62" s="27"/>
      <c r="B62" s="84" t="s">
        <v>50</v>
      </c>
      <c r="C62" s="84"/>
      <c r="D62" s="84"/>
      <c r="E62" s="84"/>
      <c r="F62" s="84"/>
      <c r="G62" s="84"/>
      <c r="H62" s="84"/>
      <c r="I62" s="84"/>
      <c r="J62" s="84"/>
      <c r="K62" s="39" t="s">
        <v>15</v>
      </c>
      <c r="L62" s="24">
        <v>1</v>
      </c>
      <c r="M62" s="37"/>
      <c r="N62" s="38"/>
      <c r="O62" s="35">
        <f t="shared" si="4"/>
        <v>0</v>
      </c>
    </row>
    <row r="63" spans="1:15" s="36" customFormat="1" ht="15.4" customHeight="1" x14ac:dyDescent="0.2">
      <c r="A63" s="27"/>
      <c r="B63" s="75"/>
      <c r="C63"/>
      <c r="D63"/>
      <c r="E63"/>
      <c r="F63"/>
      <c r="G63"/>
      <c r="H63"/>
      <c r="I63"/>
      <c r="J63"/>
      <c r="K63" s="39"/>
      <c r="L63" s="24"/>
      <c r="M63" s="24"/>
      <c r="N63" s="35"/>
      <c r="O63" s="35"/>
    </row>
    <row r="64" spans="1:15" s="36" customFormat="1" ht="15.4" customHeight="1" x14ac:dyDescent="0.2">
      <c r="A64" s="27"/>
      <c r="B64" s="75"/>
      <c r="C64"/>
      <c r="D64"/>
      <c r="E64"/>
      <c r="F64"/>
      <c r="G64"/>
      <c r="H64"/>
      <c r="I64"/>
      <c r="J64" s="45" t="str">
        <f>"S/TOTAL "&amp;A55</f>
        <v>S/TOTAL 5</v>
      </c>
      <c r="K64" s="39"/>
      <c r="L64" s="24"/>
      <c r="M64" s="24"/>
      <c r="N64" s="24"/>
      <c r="O64" s="43">
        <f>SUM(O56:O59)</f>
        <v>0</v>
      </c>
    </row>
    <row r="65" spans="1:15" s="36" customFormat="1" ht="12" customHeight="1" x14ac:dyDescent="0.2">
      <c r="A65" s="27"/>
      <c r="B65" s="75"/>
      <c r="C65"/>
      <c r="D65"/>
      <c r="E65"/>
      <c r="F65"/>
      <c r="G65"/>
      <c r="H65"/>
      <c r="I65"/>
      <c r="J65"/>
      <c r="K65" s="39"/>
      <c r="L65" s="24"/>
      <c r="M65" s="24"/>
      <c r="N65" s="24"/>
      <c r="O65" s="35"/>
    </row>
    <row r="66" spans="1:15" s="36" customFormat="1" ht="15.4" customHeight="1" x14ac:dyDescent="0.2">
      <c r="A66" s="30" t="s">
        <v>51</v>
      </c>
      <c r="B66" s="48" t="s">
        <v>52</v>
      </c>
      <c r="C66" s="32"/>
      <c r="D66" s="32"/>
      <c r="E66" s="32"/>
      <c r="F66" s="32"/>
      <c r="G66"/>
      <c r="H66"/>
      <c r="I66"/>
      <c r="J66"/>
      <c r="K66" s="39"/>
      <c r="L66" s="24"/>
      <c r="M66" s="24"/>
      <c r="N66" s="24"/>
      <c r="O66" s="35"/>
    </row>
    <row r="67" spans="1:15" s="36" customFormat="1" ht="25.15" customHeight="1" x14ac:dyDescent="0.2">
      <c r="A67" s="27"/>
      <c r="B67" s="83" t="s">
        <v>53</v>
      </c>
      <c r="C67" s="83"/>
      <c r="D67" s="83"/>
      <c r="E67" s="83"/>
      <c r="F67" s="83"/>
      <c r="G67" s="83"/>
      <c r="H67" s="83"/>
      <c r="I67" s="83"/>
      <c r="J67" s="83"/>
      <c r="K67" s="39" t="s">
        <v>30</v>
      </c>
      <c r="L67" s="24">
        <v>1</v>
      </c>
      <c r="M67" s="37"/>
      <c r="N67" s="51"/>
      <c r="O67" s="35">
        <f t="shared" ref="O67:O68" si="5">M67*N67</f>
        <v>0</v>
      </c>
    </row>
    <row r="68" spans="1:15" s="36" customFormat="1" ht="23.65" customHeight="1" x14ac:dyDescent="0.2">
      <c r="A68" s="27"/>
      <c r="B68" s="84" t="s">
        <v>54</v>
      </c>
      <c r="C68" s="84"/>
      <c r="D68" s="84"/>
      <c r="E68" s="84"/>
      <c r="F68" s="84"/>
      <c r="G68" s="84"/>
      <c r="H68" s="84"/>
      <c r="I68" s="84"/>
      <c r="J68" s="84"/>
      <c r="K68" s="39" t="s">
        <v>30</v>
      </c>
      <c r="L68" s="24">
        <v>2</v>
      </c>
      <c r="M68" s="37"/>
      <c r="N68" s="51"/>
      <c r="O68" s="35">
        <f t="shared" si="5"/>
        <v>0</v>
      </c>
    </row>
    <row r="69" spans="1:15" s="36" customFormat="1" ht="15" customHeight="1" x14ac:dyDescent="0.2">
      <c r="A69" s="27"/>
      <c r="B69" s="75"/>
      <c r="C69"/>
      <c r="D69"/>
      <c r="E69"/>
      <c r="F69"/>
      <c r="G69"/>
      <c r="H69"/>
      <c r="I69"/>
      <c r="J69"/>
      <c r="K69" s="39"/>
      <c r="L69" s="24"/>
      <c r="M69" s="24"/>
      <c r="N69" s="35"/>
      <c r="O69" s="35"/>
    </row>
    <row r="70" spans="1:15" s="36" customFormat="1" ht="15.4" customHeight="1" x14ac:dyDescent="0.2">
      <c r="A70" s="27"/>
      <c r="B70" s="75"/>
      <c r="C70"/>
      <c r="D70"/>
      <c r="E70"/>
      <c r="F70"/>
      <c r="G70"/>
      <c r="H70"/>
      <c r="I70"/>
      <c r="J70" s="45" t="str">
        <f>"S/TOTAL "&amp;A66</f>
        <v>S/TOTAL 6</v>
      </c>
      <c r="K70" s="39"/>
      <c r="L70" s="24"/>
      <c r="M70" s="24"/>
      <c r="N70" s="24"/>
      <c r="O70" s="43">
        <f>SUM(O67:O68)</f>
        <v>0</v>
      </c>
    </row>
    <row r="71" spans="1:15" s="36" customFormat="1" ht="15.4" customHeight="1" x14ac:dyDescent="0.2">
      <c r="A71" s="27"/>
      <c r="B71" s="75"/>
      <c r="C71"/>
      <c r="D71"/>
      <c r="E71"/>
      <c r="F71"/>
      <c r="G71"/>
      <c r="H71"/>
      <c r="I71"/>
      <c r="J71" s="45"/>
      <c r="K71" s="39"/>
      <c r="L71" s="24"/>
      <c r="M71" s="24"/>
      <c r="N71" s="24"/>
      <c r="O71" s="43"/>
    </row>
    <row r="72" spans="1:15" s="36" customFormat="1" ht="15.4" customHeight="1" x14ac:dyDescent="0.2">
      <c r="A72" s="30" t="s">
        <v>55</v>
      </c>
      <c r="B72" s="48" t="s">
        <v>64</v>
      </c>
      <c r="C72" s="32"/>
      <c r="D72" s="32"/>
      <c r="E72" s="32"/>
      <c r="F72" s="32"/>
      <c r="G72"/>
      <c r="H72"/>
      <c r="I72"/>
      <c r="J72" s="52"/>
      <c r="K72" s="39"/>
      <c r="L72" s="24"/>
      <c r="M72" s="24"/>
      <c r="N72" s="24"/>
      <c r="O72" s="43"/>
    </row>
    <row r="73" spans="1:15" s="36" customFormat="1" ht="15.4" customHeight="1" x14ac:dyDescent="0.2">
      <c r="A73" s="30"/>
      <c r="B73" s="83" t="s">
        <v>71</v>
      </c>
      <c r="C73" s="83"/>
      <c r="D73" s="83"/>
      <c r="E73" s="83"/>
      <c r="F73" s="83"/>
      <c r="G73" s="83"/>
      <c r="H73" s="83"/>
      <c r="I73" s="83"/>
      <c r="J73" s="83"/>
      <c r="K73" s="39" t="s">
        <v>15</v>
      </c>
      <c r="L73" s="24">
        <v>3</v>
      </c>
      <c r="M73" s="37"/>
      <c r="N73" s="38"/>
      <c r="O73" s="43">
        <f t="shared" ref="O73:O80" si="6">M73*N73</f>
        <v>0</v>
      </c>
    </row>
    <row r="74" spans="1:15" s="36" customFormat="1" ht="15.4" customHeight="1" x14ac:dyDescent="0.2">
      <c r="A74" s="30"/>
      <c r="B74" s="83" t="s">
        <v>72</v>
      </c>
      <c r="C74" s="83"/>
      <c r="D74" s="83"/>
      <c r="E74" s="83"/>
      <c r="F74" s="83"/>
      <c r="G74" s="83"/>
      <c r="H74" s="83"/>
      <c r="I74" s="83"/>
      <c r="J74" s="83"/>
      <c r="K74" s="39" t="s">
        <v>15</v>
      </c>
      <c r="L74" s="24">
        <v>12</v>
      </c>
      <c r="M74" s="37"/>
      <c r="N74" s="38"/>
      <c r="O74" s="43">
        <f t="shared" si="6"/>
        <v>0</v>
      </c>
    </row>
    <row r="75" spans="1:15" s="36" customFormat="1" ht="15.4" customHeight="1" x14ac:dyDescent="0.2">
      <c r="A75" s="30"/>
      <c r="B75" s="83" t="s">
        <v>73</v>
      </c>
      <c r="C75" s="83"/>
      <c r="D75" s="83"/>
      <c r="E75" s="83"/>
      <c r="F75" s="83"/>
      <c r="G75" s="83"/>
      <c r="H75" s="83"/>
      <c r="I75" s="83"/>
      <c r="J75" s="83"/>
      <c r="K75" s="39" t="s">
        <v>15</v>
      </c>
      <c r="L75" s="24">
        <v>5</v>
      </c>
      <c r="M75" s="37"/>
      <c r="N75" s="38"/>
      <c r="O75" s="43">
        <f t="shared" si="6"/>
        <v>0</v>
      </c>
    </row>
    <row r="76" spans="1:15" s="36" customFormat="1" ht="15.4" customHeight="1" x14ac:dyDescent="0.2">
      <c r="A76" s="30"/>
      <c r="B76" s="83" t="s">
        <v>74</v>
      </c>
      <c r="C76" s="83"/>
      <c r="D76" s="83"/>
      <c r="E76" s="83"/>
      <c r="F76" s="83"/>
      <c r="G76" s="83"/>
      <c r="H76" s="83"/>
      <c r="I76" s="83"/>
      <c r="J76" s="83"/>
      <c r="K76" s="39" t="s">
        <v>15</v>
      </c>
      <c r="L76" s="24">
        <v>1</v>
      </c>
      <c r="M76" s="37"/>
      <c r="N76" s="38"/>
      <c r="O76" s="43">
        <f t="shared" si="6"/>
        <v>0</v>
      </c>
    </row>
    <row r="77" spans="1:15" s="36" customFormat="1" ht="15.4" customHeight="1" x14ac:dyDescent="0.2">
      <c r="A77" s="30"/>
      <c r="B77" s="83" t="s">
        <v>75</v>
      </c>
      <c r="C77" s="83"/>
      <c r="D77" s="83"/>
      <c r="E77" s="83"/>
      <c r="F77" s="83"/>
      <c r="G77" s="83"/>
      <c r="H77" s="83"/>
      <c r="I77" s="83"/>
      <c r="J77" s="83"/>
      <c r="K77" s="39" t="s">
        <v>15</v>
      </c>
      <c r="L77" s="24">
        <v>3</v>
      </c>
      <c r="M77" s="37"/>
      <c r="N77" s="38"/>
      <c r="O77" s="43">
        <f t="shared" si="6"/>
        <v>0</v>
      </c>
    </row>
    <row r="78" spans="1:15" s="36" customFormat="1" ht="15.4" customHeight="1" x14ac:dyDescent="0.2">
      <c r="A78" s="30"/>
      <c r="B78" s="83" t="s">
        <v>76</v>
      </c>
      <c r="C78" s="83"/>
      <c r="D78" s="83"/>
      <c r="E78" s="83"/>
      <c r="F78" s="83"/>
      <c r="G78" s="83"/>
      <c r="H78" s="83"/>
      <c r="I78" s="83"/>
      <c r="J78" s="83"/>
      <c r="K78" s="39" t="s">
        <v>15</v>
      </c>
      <c r="L78" s="24">
        <v>4</v>
      </c>
      <c r="M78" s="37"/>
      <c r="N78" s="38"/>
      <c r="O78" s="43">
        <f t="shared" si="6"/>
        <v>0</v>
      </c>
    </row>
    <row r="79" spans="1:15" s="36" customFormat="1" ht="15.4" customHeight="1" x14ac:dyDescent="0.2">
      <c r="A79" s="30"/>
      <c r="B79" s="83" t="s">
        <v>77</v>
      </c>
      <c r="C79" s="83"/>
      <c r="D79" s="83"/>
      <c r="E79" s="83"/>
      <c r="F79" s="83"/>
      <c r="G79" s="83"/>
      <c r="H79" s="83"/>
      <c r="I79" s="83"/>
      <c r="J79" s="83"/>
      <c r="K79" s="39" t="s">
        <v>15</v>
      </c>
      <c r="L79" s="24">
        <v>12</v>
      </c>
      <c r="M79" s="37"/>
      <c r="N79" s="38"/>
      <c r="O79" s="43">
        <f t="shared" si="6"/>
        <v>0</v>
      </c>
    </row>
    <row r="80" spans="1:15" s="36" customFormat="1" ht="24" customHeight="1" x14ac:dyDescent="0.2">
      <c r="A80" s="30"/>
      <c r="B80" s="83" t="s">
        <v>78</v>
      </c>
      <c r="C80" s="83"/>
      <c r="D80" s="83"/>
      <c r="E80" s="83"/>
      <c r="F80" s="83"/>
      <c r="G80" s="83"/>
      <c r="H80" s="83"/>
      <c r="I80" s="83"/>
      <c r="J80" s="83"/>
      <c r="K80" s="39" t="s">
        <v>15</v>
      </c>
      <c r="L80" s="24">
        <v>2</v>
      </c>
      <c r="M80" s="37"/>
      <c r="N80" s="38"/>
      <c r="O80" s="43">
        <f t="shared" si="6"/>
        <v>0</v>
      </c>
    </row>
    <row r="81" spans="1:15" s="36" customFormat="1" ht="5.25" customHeight="1" x14ac:dyDescent="0.2">
      <c r="A81" s="27"/>
      <c r="B81" s="75"/>
      <c r="C81"/>
      <c r="D81"/>
      <c r="E81"/>
      <c r="F81"/>
      <c r="G81"/>
      <c r="H81"/>
      <c r="I81"/>
      <c r="J81" s="45"/>
      <c r="K81" s="39"/>
      <c r="L81" s="24"/>
      <c r="M81" s="24"/>
      <c r="N81" s="24"/>
      <c r="O81" s="43"/>
    </row>
    <row r="82" spans="1:15" s="36" customFormat="1" ht="162.6" customHeight="1" x14ac:dyDescent="0.2">
      <c r="A82" s="27"/>
      <c r="B82" s="101" t="s">
        <v>70</v>
      </c>
      <c r="C82" s="101"/>
      <c r="D82" s="101"/>
      <c r="E82" s="101"/>
      <c r="F82" s="101"/>
      <c r="G82" s="101"/>
      <c r="H82" s="101"/>
      <c r="I82" s="101"/>
      <c r="J82" s="101"/>
      <c r="K82" s="39" t="s">
        <v>30</v>
      </c>
      <c r="L82" s="24">
        <v>1</v>
      </c>
      <c r="M82" s="37"/>
      <c r="N82" s="38"/>
      <c r="O82" s="43">
        <f>M82*N82</f>
        <v>0</v>
      </c>
    </row>
    <row r="83" spans="1:15" s="36" customFormat="1" ht="15.4" customHeight="1" x14ac:dyDescent="0.2">
      <c r="A83" s="27"/>
      <c r="B83" s="75"/>
      <c r="C83"/>
      <c r="D83"/>
      <c r="E83"/>
      <c r="F83"/>
      <c r="G83"/>
      <c r="H83"/>
      <c r="I83"/>
      <c r="J83" s="45"/>
      <c r="K83" s="39"/>
      <c r="L83" s="24"/>
      <c r="M83" s="24"/>
      <c r="N83" s="24"/>
      <c r="O83" s="43"/>
    </row>
    <row r="84" spans="1:15" s="36" customFormat="1" ht="15.4" customHeight="1" x14ac:dyDescent="0.2">
      <c r="A84" s="27"/>
      <c r="B84" s="75"/>
      <c r="C84"/>
      <c r="D84"/>
      <c r="E84"/>
      <c r="F84"/>
      <c r="G84"/>
      <c r="H84"/>
      <c r="I84"/>
      <c r="J84" s="45" t="str">
        <f>"S/TOTAL "&amp;A72</f>
        <v>S/TOTAL 7</v>
      </c>
      <c r="K84" s="39"/>
      <c r="L84" s="24"/>
      <c r="M84" s="24"/>
      <c r="N84" s="24"/>
      <c r="O84" s="43">
        <f>SUM(O80:O82)</f>
        <v>0</v>
      </c>
    </row>
    <row r="85" spans="1:15" s="36" customFormat="1" ht="15.4" customHeight="1" x14ac:dyDescent="0.2">
      <c r="A85" s="27"/>
      <c r="B85" s="75"/>
      <c r="C85"/>
      <c r="D85"/>
      <c r="E85"/>
      <c r="F85"/>
      <c r="G85"/>
      <c r="H85"/>
      <c r="I85"/>
      <c r="J85" s="45"/>
      <c r="K85" s="39"/>
      <c r="L85" s="24"/>
      <c r="M85" s="24"/>
      <c r="N85" s="24"/>
      <c r="O85" s="43"/>
    </row>
    <row r="86" spans="1:15" s="36" customFormat="1" ht="15.4" customHeight="1" x14ac:dyDescent="0.2">
      <c r="A86" s="30" t="s">
        <v>65</v>
      </c>
      <c r="B86" s="48" t="s">
        <v>66</v>
      </c>
      <c r="C86" s="32"/>
      <c r="D86" s="32"/>
      <c r="E86" s="32"/>
      <c r="F86" s="32"/>
      <c r="G86"/>
      <c r="H86"/>
      <c r="I86"/>
      <c r="J86" s="52"/>
      <c r="K86" s="39"/>
      <c r="L86" s="24"/>
      <c r="M86" s="24"/>
      <c r="N86" s="24"/>
      <c r="O86" s="43"/>
    </row>
    <row r="87" spans="1:15" s="36" customFormat="1" ht="15.4" customHeight="1" x14ac:dyDescent="0.2">
      <c r="A87" s="27"/>
      <c r="B87" s="94" t="s">
        <v>69</v>
      </c>
      <c r="C87" s="95"/>
      <c r="D87" s="95"/>
      <c r="E87" s="95"/>
      <c r="F87" s="95"/>
      <c r="G87" s="95"/>
      <c r="H87" s="95"/>
      <c r="I87" s="95"/>
      <c r="J87" s="96"/>
      <c r="K87" s="98" t="s">
        <v>30</v>
      </c>
      <c r="L87" s="100">
        <v>1</v>
      </c>
      <c r="M87" s="24"/>
      <c r="N87" s="24"/>
      <c r="O87" s="43"/>
    </row>
    <row r="88" spans="1:15" s="36" customFormat="1" ht="15.4" customHeight="1" x14ac:dyDescent="0.2">
      <c r="A88" s="27"/>
      <c r="B88" s="97"/>
      <c r="C88" s="95"/>
      <c r="D88" s="95"/>
      <c r="E88" s="95"/>
      <c r="F88" s="95"/>
      <c r="G88" s="95"/>
      <c r="H88" s="95"/>
      <c r="I88" s="95"/>
      <c r="J88" s="96"/>
      <c r="K88" s="99"/>
      <c r="L88" s="99"/>
      <c r="M88" s="79"/>
      <c r="N88" s="80"/>
      <c r="O88" s="43">
        <f>M88*N88</f>
        <v>0</v>
      </c>
    </row>
    <row r="89" spans="1:15" s="36" customFormat="1" ht="31.5" customHeight="1" x14ac:dyDescent="0.2">
      <c r="A89" s="27"/>
      <c r="B89" s="97"/>
      <c r="C89" s="95"/>
      <c r="D89" s="95"/>
      <c r="E89" s="95"/>
      <c r="F89" s="95"/>
      <c r="G89" s="95"/>
      <c r="H89" s="95"/>
      <c r="I89" s="95"/>
      <c r="J89" s="96"/>
      <c r="K89" s="99"/>
      <c r="L89" s="99"/>
      <c r="M89" s="81"/>
      <c r="N89" s="80"/>
      <c r="O89" s="43">
        <f>M89*N89</f>
        <v>0</v>
      </c>
    </row>
    <row r="90" spans="1:15" s="36" customFormat="1" ht="25.5" customHeight="1" x14ac:dyDescent="0.2">
      <c r="A90" s="27"/>
      <c r="B90" s="97"/>
      <c r="C90" s="95"/>
      <c r="D90" s="95"/>
      <c r="E90" s="95"/>
      <c r="F90" s="95"/>
      <c r="G90" s="95"/>
      <c r="H90" s="95"/>
      <c r="I90" s="95"/>
      <c r="J90" s="96"/>
      <c r="K90" s="99"/>
      <c r="L90" s="99"/>
      <c r="M90" s="81"/>
      <c r="N90" s="80"/>
      <c r="O90" s="43">
        <f t="shared" ref="O90:O91" si="7">M90*N90</f>
        <v>0</v>
      </c>
    </row>
    <row r="91" spans="1:15" s="36" customFormat="1" ht="46.5" customHeight="1" x14ac:dyDescent="0.2">
      <c r="A91" s="27"/>
      <c r="B91" s="97"/>
      <c r="C91" s="95"/>
      <c r="D91" s="95"/>
      <c r="E91" s="95"/>
      <c r="F91" s="95"/>
      <c r="G91" s="95"/>
      <c r="H91" s="95"/>
      <c r="I91" s="95"/>
      <c r="J91" s="96"/>
      <c r="K91" s="99"/>
      <c r="L91" s="99"/>
      <c r="M91" s="81"/>
      <c r="N91" s="80"/>
      <c r="O91" s="43">
        <f t="shared" si="7"/>
        <v>0</v>
      </c>
    </row>
    <row r="92" spans="1:15" s="36" customFormat="1" x14ac:dyDescent="0.2">
      <c r="A92" s="27"/>
      <c r="B92" s="75"/>
      <c r="C92"/>
      <c r="D92"/>
      <c r="E92"/>
      <c r="F92"/>
      <c r="G92"/>
      <c r="H92"/>
      <c r="I92"/>
      <c r="J92" s="45"/>
      <c r="K92" s="39"/>
      <c r="L92" s="24"/>
      <c r="M92" s="24"/>
      <c r="N92" s="24"/>
      <c r="O92" s="43"/>
    </row>
    <row r="93" spans="1:15" s="36" customFormat="1" ht="15.4" customHeight="1" x14ac:dyDescent="0.2">
      <c r="A93" s="27"/>
      <c r="B93" s="75"/>
      <c r="C93"/>
      <c r="D93"/>
      <c r="E93"/>
      <c r="F93"/>
      <c r="G93"/>
      <c r="H93"/>
      <c r="I93"/>
      <c r="J93" s="45" t="str">
        <f>"S/TOTAL "&amp;A86</f>
        <v>S/TOTAL 8</v>
      </c>
      <c r="K93" s="39"/>
      <c r="L93" s="24"/>
      <c r="M93" s="24"/>
      <c r="N93" s="24"/>
      <c r="O93" s="43"/>
    </row>
    <row r="94" spans="1:15" s="36" customFormat="1" ht="15.4" customHeight="1" x14ac:dyDescent="0.2">
      <c r="A94" s="30" t="s">
        <v>67</v>
      </c>
      <c r="B94" s="48" t="s">
        <v>68</v>
      </c>
      <c r="C94" s="32"/>
      <c r="D94" s="32"/>
      <c r="E94" s="32"/>
      <c r="F94" s="32"/>
      <c r="G94"/>
      <c r="H94"/>
      <c r="I94"/>
      <c r="J94" s="52"/>
      <c r="K94" s="39"/>
      <c r="L94" s="24"/>
      <c r="M94" s="24"/>
      <c r="N94" s="24"/>
      <c r="O94" s="43"/>
    </row>
    <row r="95" spans="1:15" s="36" customFormat="1" ht="15.4" customHeight="1" x14ac:dyDescent="0.2">
      <c r="A95" s="27"/>
      <c r="B95" s="83" t="s">
        <v>56</v>
      </c>
      <c r="C95" s="83"/>
      <c r="D95" s="83"/>
      <c r="E95" s="83"/>
      <c r="F95" s="83"/>
      <c r="G95" s="83"/>
      <c r="H95" s="83"/>
      <c r="I95" s="83"/>
      <c r="J95" s="83"/>
      <c r="K95" s="39" t="s">
        <v>30</v>
      </c>
      <c r="L95" s="24">
        <v>1</v>
      </c>
      <c r="M95" s="53"/>
      <c r="N95" s="51"/>
      <c r="O95" s="35">
        <f t="shared" ref="O95:O97" si="8">M95*N95</f>
        <v>0</v>
      </c>
    </row>
    <row r="96" spans="1:15" s="36" customFormat="1" ht="15.4" customHeight="1" x14ac:dyDescent="0.2">
      <c r="A96" s="27"/>
      <c r="B96" s="83" t="s">
        <v>57</v>
      </c>
      <c r="C96" s="83"/>
      <c r="D96" s="83"/>
      <c r="E96" s="83"/>
      <c r="F96" s="83"/>
      <c r="G96" s="83"/>
      <c r="H96" s="83"/>
      <c r="I96" s="83"/>
      <c r="J96" s="83"/>
      <c r="K96" s="39" t="s">
        <v>30</v>
      </c>
      <c r="L96" s="24">
        <v>1</v>
      </c>
      <c r="M96" s="37"/>
      <c r="N96" s="38"/>
      <c r="O96" s="35">
        <f t="shared" si="8"/>
        <v>0</v>
      </c>
    </row>
    <row r="97" spans="1:19" s="36" customFormat="1" ht="15.4" customHeight="1" x14ac:dyDescent="0.2">
      <c r="A97" s="27"/>
      <c r="B97" s="83" t="s">
        <v>58</v>
      </c>
      <c r="C97" s="83"/>
      <c r="D97" s="83"/>
      <c r="E97" s="83"/>
      <c r="F97" s="83"/>
      <c r="G97" s="83"/>
      <c r="H97" s="83"/>
      <c r="I97" s="83"/>
      <c r="J97" s="83"/>
      <c r="K97" s="39" t="s">
        <v>30</v>
      </c>
      <c r="L97" s="24">
        <v>1</v>
      </c>
      <c r="M97" s="37"/>
      <c r="N97" s="38"/>
      <c r="O97" s="35">
        <f t="shared" si="8"/>
        <v>0</v>
      </c>
    </row>
    <row r="98" spans="1:19" s="36" customFormat="1" ht="15.4" customHeight="1" x14ac:dyDescent="0.2">
      <c r="A98" s="27"/>
      <c r="B98" s="75"/>
      <c r="C98"/>
      <c r="D98"/>
      <c r="E98"/>
      <c r="F98"/>
      <c r="G98"/>
      <c r="H98"/>
      <c r="I98"/>
      <c r="J98"/>
      <c r="K98" s="39"/>
      <c r="L98" s="24"/>
      <c r="M98" s="24"/>
      <c r="N98" s="35"/>
      <c r="O98" s="35"/>
    </row>
    <row r="99" spans="1:19" s="36" customFormat="1" ht="15.4" customHeight="1" x14ac:dyDescent="0.2">
      <c r="A99" s="27"/>
      <c r="B99" s="75"/>
      <c r="C99"/>
      <c r="D99"/>
      <c r="E99"/>
      <c r="F99"/>
      <c r="G99"/>
      <c r="H99"/>
      <c r="I99"/>
      <c r="J99" s="45" t="str">
        <f>"S/TOTAL "&amp;A94</f>
        <v>S/TOTAL 9</v>
      </c>
      <c r="K99" s="39"/>
      <c r="L99" s="24"/>
      <c r="M99" s="24"/>
      <c r="N99" s="24"/>
      <c r="O99" s="43">
        <f>SUM(O95:O97)</f>
        <v>0</v>
      </c>
    </row>
    <row r="100" spans="1:19" s="44" customFormat="1" x14ac:dyDescent="0.2">
      <c r="A100" s="27"/>
      <c r="B100" s="46"/>
      <c r="J100" s="45"/>
      <c r="K100" s="24"/>
      <c r="L100" s="24"/>
      <c r="M100" s="24"/>
      <c r="N100" s="35"/>
      <c r="O100" s="43"/>
      <c r="P100" s="36"/>
      <c r="Q100" s="36"/>
      <c r="R100" s="54"/>
      <c r="S100" s="45"/>
    </row>
    <row r="101" spans="1:19" s="36" customFormat="1" x14ac:dyDescent="0.2">
      <c r="A101" s="82" t="s">
        <v>59</v>
      </c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9" s="36" customFormat="1" x14ac:dyDescent="0.2">
      <c r="A102" s="55"/>
      <c r="B102" s="56"/>
      <c r="C102" s="57"/>
      <c r="D102" s="57"/>
      <c r="E102" s="57"/>
      <c r="F102" s="57"/>
      <c r="G102" s="57"/>
      <c r="H102" s="57"/>
      <c r="I102" s="57"/>
      <c r="J102" s="58"/>
      <c r="K102" s="59"/>
      <c r="L102" s="59"/>
      <c r="M102" s="59"/>
      <c r="N102" s="60"/>
      <c r="O102" s="61"/>
    </row>
    <row r="103" spans="1:19" s="36" customFormat="1" x14ac:dyDescent="0.2">
      <c r="A103" s="30" t="s">
        <v>18</v>
      </c>
      <c r="B103" s="48" t="str">
        <f t="shared" ref="B103:B111" si="9">VLOOKUP(A103,$A$15:$B$99,2,0)</f>
        <v>CCTP-1A : Remplacement des volets CF VB-1-04-VSD01 et VB-1-05-VSD02</v>
      </c>
      <c r="C103" s="32"/>
      <c r="D103" s="32"/>
      <c r="E103" s="32"/>
      <c r="F103" s="32"/>
      <c r="G103" s="32"/>
      <c r="H103" s="32"/>
      <c r="I103" s="32"/>
      <c r="J103" s="33"/>
      <c r="K103" s="24"/>
      <c r="L103" s="24"/>
      <c r="M103" s="24"/>
      <c r="N103" s="62"/>
      <c r="O103" s="43">
        <f>O24</f>
        <v>0</v>
      </c>
    </row>
    <row r="104" spans="1:19" s="65" customFormat="1" x14ac:dyDescent="0.2">
      <c r="A104" s="30" t="s">
        <v>27</v>
      </c>
      <c r="B104" s="48" t="str">
        <f t="shared" si="9"/>
        <v>CCTP-1B : Remplacement des courroies sur l’ensemble des ventilateurs</v>
      </c>
      <c r="C104" s="32"/>
      <c r="D104" s="32"/>
      <c r="E104" s="32"/>
      <c r="F104" s="32"/>
      <c r="G104" s="32"/>
      <c r="H104" s="32"/>
      <c r="I104" s="32"/>
      <c r="J104" s="33"/>
      <c r="K104" s="63"/>
      <c r="L104" s="63"/>
      <c r="M104" s="63"/>
      <c r="N104" s="64"/>
      <c r="O104" s="43">
        <f>O31</f>
        <v>0</v>
      </c>
    </row>
    <row r="105" spans="1:19" s="65" customFormat="1" x14ac:dyDescent="0.2">
      <c r="A105" s="30" t="s">
        <v>33</v>
      </c>
      <c r="B105" s="48" t="str">
        <f t="shared" si="9"/>
        <v>CCTP-1C : Remplacement du ventilateur axial d’insufflation VSD07 scenographie</v>
      </c>
      <c r="C105" s="32"/>
      <c r="D105" s="32"/>
      <c r="E105" s="32"/>
      <c r="F105" s="32"/>
      <c r="G105" s="32"/>
      <c r="H105" s="32"/>
      <c r="I105" s="32"/>
      <c r="J105" s="33"/>
      <c r="K105" s="63"/>
      <c r="L105" s="63"/>
      <c r="M105" s="63"/>
      <c r="N105" s="64"/>
      <c r="O105" s="43">
        <f>O42</f>
        <v>0</v>
      </c>
    </row>
    <row r="106" spans="1:19" s="65" customFormat="1" x14ac:dyDescent="0.2">
      <c r="A106" s="30" t="s">
        <v>40</v>
      </c>
      <c r="B106" s="48" t="str">
        <f t="shared" si="9"/>
        <v>CCTP-1D : Remplacement du ventilateur d'extraction VED 03 ULM</v>
      </c>
      <c r="C106" s="32"/>
      <c r="D106" s="32"/>
      <c r="E106" s="32"/>
      <c r="F106" s="32"/>
      <c r="G106" s="32"/>
      <c r="H106" s="32"/>
      <c r="I106" s="32"/>
      <c r="J106" s="33"/>
      <c r="K106" s="63"/>
      <c r="L106" s="63"/>
      <c r="M106" s="63"/>
      <c r="N106" s="64"/>
      <c r="O106" s="43">
        <f>O53</f>
        <v>0</v>
      </c>
    </row>
    <row r="107" spans="1:19" s="65" customFormat="1" x14ac:dyDescent="0.2">
      <c r="A107" s="30" t="s">
        <v>46</v>
      </c>
      <c r="B107" s="48" t="str">
        <f t="shared" si="9"/>
        <v>CCTP-1E : Remplacement du ventilateur d'extraction VED 01 ULM</v>
      </c>
      <c r="C107" s="32"/>
      <c r="D107" s="32"/>
      <c r="E107" s="32"/>
      <c r="F107" s="32"/>
      <c r="G107" s="32"/>
      <c r="H107" s="32"/>
      <c r="I107" s="32"/>
      <c r="J107" s="33"/>
      <c r="K107" s="63"/>
      <c r="L107" s="63"/>
      <c r="M107" s="63"/>
      <c r="N107" s="64"/>
      <c r="O107" s="43">
        <f>O64</f>
        <v>0</v>
      </c>
    </row>
    <row r="108" spans="1:19" s="65" customFormat="1" x14ac:dyDescent="0.2">
      <c r="A108" s="30" t="s">
        <v>51</v>
      </c>
      <c r="B108" s="48" t="str">
        <f t="shared" si="9"/>
        <v>CCTP-1F : Modification de l’aéraulique sur les bouches d’extractions</v>
      </c>
      <c r="C108" s="32"/>
      <c r="D108" s="32"/>
      <c r="E108" s="32"/>
      <c r="F108" s="32"/>
      <c r="G108" s="32"/>
      <c r="H108" s="32"/>
      <c r="I108" s="32"/>
      <c r="J108" s="33"/>
      <c r="K108" s="63"/>
      <c r="L108" s="63"/>
      <c r="M108" s="63"/>
      <c r="N108" s="64"/>
      <c r="O108" s="43">
        <f>O70</f>
        <v>0</v>
      </c>
    </row>
    <row r="109" spans="1:19" s="65" customFormat="1" x14ac:dyDescent="0.2">
      <c r="A109" s="30" t="s">
        <v>55</v>
      </c>
      <c r="B109" s="31" t="str">
        <f t="shared" si="9"/>
        <v>CCTP-1G : Remplacement de 42 grilles de Désenfumage</v>
      </c>
      <c r="C109" s="32"/>
      <c r="D109" s="32"/>
      <c r="E109" s="32"/>
      <c r="F109" s="32"/>
      <c r="G109" s="32"/>
      <c r="H109" s="32"/>
      <c r="I109" s="32"/>
      <c r="J109" s="33"/>
      <c r="K109" s="63"/>
      <c r="L109" s="63"/>
      <c r="M109" s="63"/>
      <c r="N109" s="64"/>
      <c r="O109" s="43">
        <f>O84</f>
        <v>0</v>
      </c>
    </row>
    <row r="110" spans="1:19" s="65" customFormat="1" x14ac:dyDescent="0.2">
      <c r="A110" s="30" t="s">
        <v>65</v>
      </c>
      <c r="B110" s="31" t="str">
        <f t="shared" si="9"/>
        <v>CCTP-1H : Audit technique ventilation/désenfumage - Ateliers R-2</v>
      </c>
      <c r="C110" s="32"/>
      <c r="D110" s="32"/>
      <c r="E110" s="32"/>
      <c r="F110" s="32"/>
      <c r="G110" s="32"/>
      <c r="H110" s="32"/>
      <c r="I110" s="32"/>
      <c r="J110" s="33"/>
      <c r="K110" s="63"/>
      <c r="L110" s="63"/>
      <c r="M110" s="63"/>
      <c r="N110" s="64"/>
      <c r="O110" s="43">
        <f>O93</f>
        <v>0</v>
      </c>
    </row>
    <row r="111" spans="1:19" s="65" customFormat="1" x14ac:dyDescent="0.2">
      <c r="A111" s="30" t="s">
        <v>67</v>
      </c>
      <c r="B111" s="78" t="str">
        <f t="shared" si="9"/>
        <v>CCTP-1I : Divers</v>
      </c>
      <c r="C111" s="32"/>
      <c r="D111" s="32"/>
      <c r="E111" s="32"/>
      <c r="F111" s="32"/>
      <c r="G111" s="32"/>
      <c r="H111" s="32"/>
      <c r="I111" s="32"/>
      <c r="J111" s="32"/>
      <c r="K111" s="63"/>
      <c r="L111" s="63"/>
      <c r="M111" s="63"/>
      <c r="N111" s="64"/>
      <c r="O111" s="43">
        <f>O99</f>
        <v>0</v>
      </c>
    </row>
    <row r="112" spans="1:19" s="65" customFormat="1" x14ac:dyDescent="0.2">
      <c r="A112" s="30"/>
      <c r="B112" s="77"/>
      <c r="C112" s="66"/>
      <c r="D112" s="66"/>
      <c r="E112" s="66"/>
      <c r="F112" s="66"/>
      <c r="G112" s="66"/>
      <c r="H112" s="66"/>
      <c r="I112" s="66"/>
      <c r="J112" s="66"/>
      <c r="K112" s="63"/>
      <c r="L112" s="63"/>
      <c r="M112" s="63"/>
      <c r="N112" s="64"/>
      <c r="O112" s="43"/>
    </row>
    <row r="113" spans="1:15" s="36" customFormat="1" x14ac:dyDescent="0.2">
      <c r="A113" s="27"/>
      <c r="B113"/>
      <c r="C113" s="44"/>
      <c r="D113" s="44"/>
      <c r="E113" s="44"/>
      <c r="F113" s="44"/>
      <c r="G113" s="44"/>
      <c r="H113" s="44"/>
      <c r="I113" s="44"/>
      <c r="J113" s="45" t="s">
        <v>60</v>
      </c>
      <c r="K113" s="24"/>
      <c r="L113" s="24"/>
      <c r="M113" s="24"/>
      <c r="N113" s="62"/>
      <c r="O113" s="43">
        <f>SUM(O102:O111)</f>
        <v>0</v>
      </c>
    </row>
    <row r="114" spans="1:15" s="36" customFormat="1" x14ac:dyDescent="0.2">
      <c r="A114" s="27"/>
      <c r="B114"/>
      <c r="C114" s="41"/>
      <c r="D114" s="41"/>
      <c r="E114" s="41"/>
      <c r="F114" s="41"/>
      <c r="G114" s="41"/>
      <c r="H114" s="41"/>
      <c r="I114" s="41"/>
      <c r="J114" s="67"/>
      <c r="K114" s="24"/>
      <c r="L114" s="24"/>
      <c r="M114" s="24"/>
      <c r="N114" s="62"/>
      <c r="O114" s="35"/>
    </row>
    <row r="115" spans="1:15" s="36" customFormat="1" x14ac:dyDescent="0.2">
      <c r="A115" s="27"/>
      <c r="B115"/>
      <c r="C115" s="44"/>
      <c r="D115" s="44"/>
      <c r="E115" s="44"/>
      <c r="F115" s="44"/>
      <c r="G115" s="44"/>
      <c r="H115" s="44"/>
      <c r="I115" s="44"/>
      <c r="J115" s="45" t="s">
        <v>61</v>
      </c>
      <c r="K115" s="24"/>
      <c r="L115" s="24"/>
      <c r="M115" s="24"/>
      <c r="N115" s="62"/>
      <c r="O115" s="43">
        <f>O113*0.2</f>
        <v>0</v>
      </c>
    </row>
    <row r="116" spans="1:15" s="36" customFormat="1" x14ac:dyDescent="0.2">
      <c r="A116" s="27"/>
      <c r="B116"/>
      <c r="C116" s="44"/>
      <c r="D116" s="44"/>
      <c r="E116" s="44"/>
      <c r="F116" s="44"/>
      <c r="G116" s="44"/>
      <c r="H116" s="44"/>
      <c r="I116" s="44"/>
      <c r="J116" s="45"/>
      <c r="K116" s="24"/>
      <c r="L116" s="24"/>
      <c r="M116" s="24"/>
      <c r="N116" s="62"/>
      <c r="O116" s="35"/>
    </row>
    <row r="117" spans="1:15" s="36" customFormat="1" x14ac:dyDescent="0.2">
      <c r="A117" s="27"/>
      <c r="B117"/>
      <c r="C117" s="44"/>
      <c r="D117" s="44"/>
      <c r="E117" s="44"/>
      <c r="F117" s="44"/>
      <c r="G117" s="44"/>
      <c r="H117" s="44"/>
      <c r="I117" s="44"/>
      <c r="J117" s="45" t="s">
        <v>62</v>
      </c>
      <c r="K117" s="24"/>
      <c r="L117" s="24"/>
      <c r="M117" s="24"/>
      <c r="N117" s="62"/>
      <c r="O117" s="43">
        <f>O113+O115</f>
        <v>0</v>
      </c>
    </row>
    <row r="118" spans="1:15" s="36" customFormat="1" x14ac:dyDescent="0.2">
      <c r="A118" s="68"/>
      <c r="B118" s="69"/>
      <c r="C118" s="70"/>
      <c r="D118" s="70"/>
      <c r="E118" s="70"/>
      <c r="F118" s="70"/>
      <c r="G118" s="70"/>
      <c r="H118" s="70"/>
      <c r="I118" s="70"/>
      <c r="J118" s="71"/>
      <c r="K118" s="72"/>
      <c r="L118" s="72"/>
      <c r="M118" s="72"/>
      <c r="N118" s="73"/>
      <c r="O118" s="74"/>
    </row>
    <row r="119" spans="1:15" s="36" customForma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</row>
  </sheetData>
  <sheetProtection selectLockedCells="1" selectUnlockedCells="1"/>
  <mergeCells count="62">
    <mergeCell ref="B87:J91"/>
    <mergeCell ref="K87:K91"/>
    <mergeCell ref="L87:L91"/>
    <mergeCell ref="B77:J77"/>
    <mergeCell ref="B78:J78"/>
    <mergeCell ref="B79:J79"/>
    <mergeCell ref="B80:J80"/>
    <mergeCell ref="B82:J82"/>
    <mergeCell ref="B16:J16"/>
    <mergeCell ref="A1:B3"/>
    <mergeCell ref="C1:D1"/>
    <mergeCell ref="E1:M1"/>
    <mergeCell ref="C2:D2"/>
    <mergeCell ref="E2:M2"/>
    <mergeCell ref="C3:D3"/>
    <mergeCell ref="E3:M3"/>
    <mergeCell ref="A5:O5"/>
    <mergeCell ref="A7:O7"/>
    <mergeCell ref="A9:F9"/>
    <mergeCell ref="G9:O9"/>
    <mergeCell ref="B13:J13"/>
    <mergeCell ref="B36:J36"/>
    <mergeCell ref="B17:J17"/>
    <mergeCell ref="B18:J18"/>
    <mergeCell ref="B19:J19"/>
    <mergeCell ref="B20:J20"/>
    <mergeCell ref="B21:J21"/>
    <mergeCell ref="B22:J22"/>
    <mergeCell ref="B27:J27"/>
    <mergeCell ref="B28:J28"/>
    <mergeCell ref="B29:J29"/>
    <mergeCell ref="B34:J34"/>
    <mergeCell ref="B35:J35"/>
    <mergeCell ref="B76:J76"/>
    <mergeCell ref="B56:J56"/>
    <mergeCell ref="B37:J37"/>
    <mergeCell ref="B38:J38"/>
    <mergeCell ref="B39:J39"/>
    <mergeCell ref="B40:J40"/>
    <mergeCell ref="B45:J45"/>
    <mergeCell ref="B46:J46"/>
    <mergeCell ref="B47:J47"/>
    <mergeCell ref="B48:J48"/>
    <mergeCell ref="B49:J49"/>
    <mergeCell ref="B50:J50"/>
    <mergeCell ref="B51:J51"/>
    <mergeCell ref="M88:N91"/>
    <mergeCell ref="A101:O101"/>
    <mergeCell ref="B57:J57"/>
    <mergeCell ref="B58:J58"/>
    <mergeCell ref="B59:J59"/>
    <mergeCell ref="B60:J60"/>
    <mergeCell ref="B61:J61"/>
    <mergeCell ref="B62:J62"/>
    <mergeCell ref="B67:J67"/>
    <mergeCell ref="B68:J68"/>
    <mergeCell ref="B95:J95"/>
    <mergeCell ref="B96:J96"/>
    <mergeCell ref="B97:J97"/>
    <mergeCell ref="B73:J73"/>
    <mergeCell ref="B74:J74"/>
    <mergeCell ref="B75:J75"/>
  </mergeCells>
  <pageMargins left="0.39374999999999999" right="0.39374999999999999" top="0.39374999999999999" bottom="0.65902777777777777" header="0.51180555555555551" footer="0.39374999999999999"/>
  <pageSetup paperSize="9" scale="65" fitToHeight="5" orientation="portrait" useFirstPageNumber="1" horizontalDpi="300" verticalDpi="300" r:id="rId1"/>
  <headerFooter alignWithMargins="0">
    <oddFooter>&amp;C&amp;12Page &amp;P</oddFooter>
  </headerFooter>
  <rowBreaks count="9" manualBreakCount="9">
    <brk id="41" max="16383" man="1"/>
    <brk id="43" max="16383" man="1"/>
    <brk id="48" max="16383" man="1"/>
    <brk id="49" max="16383" man="1"/>
    <brk id="51" max="16383" man="1"/>
    <brk id="53" max="16383" man="1"/>
    <brk id="54" max="16383" man="1"/>
    <brk id="63" max="16383" man="1"/>
    <brk id="10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DPGF</vt:lpstr>
      <vt:lpstr>DPGF!Excel_BuiltIn_Print_Area</vt:lpstr>
      <vt:lpstr>Excel_BuiltIn_Print_Area_2_1</vt:lpstr>
      <vt:lpstr>Excel_BuiltIn_Print_Area_2_1_1</vt:lpstr>
      <vt:lpstr>DPGF!Impression_des_titres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Didier POTHIN</dc:creator>
  <cp:keywords/>
  <dc:description/>
  <cp:lastModifiedBy>Jean-Hugues Lanussé</cp:lastModifiedBy>
  <cp:revision/>
  <cp:lastPrinted>2025-02-07T10:11:10Z</cp:lastPrinted>
  <dcterms:created xsi:type="dcterms:W3CDTF">2025-01-24T13:00:55Z</dcterms:created>
  <dcterms:modified xsi:type="dcterms:W3CDTF">2025-12-19T13:30:44Z</dcterms:modified>
  <cp:category/>
  <cp:contentStatus/>
</cp:coreProperties>
</file>